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rojects\Seta\svezia\Manoscritto 11 - Nanoparticles pt.1\"/>
    </mc:Choice>
  </mc:AlternateContent>
  <xr:revisionPtr revIDLastSave="0" documentId="13_ncr:1_{31929FF5-9359-4399-9605-BF8F66727049}" xr6:coauthVersionLast="47" xr6:coauthVersionMax="47" xr10:uidLastSave="{00000000-0000-0000-0000-000000000000}"/>
  <bookViews>
    <workbookView xWindow="-108" yWindow="-108" windowWidth="23256" windowHeight="12456" tabRatio="899" activeTab="6" xr2:uid="{00000000-000D-0000-FFFF-FFFF00000000}"/>
  </bookViews>
  <sheets>
    <sheet name="NT2RepCT 0 %" sheetId="1" r:id="rId1"/>
    <sheet name="DMSA 0.2 %" sheetId="2" r:id="rId2"/>
    <sheet name="DMSA 1%" sheetId="3" r:id="rId3"/>
    <sheet name="DMSA 5%" sheetId="4" r:id="rId4"/>
    <sheet name="DMSA 10%" sheetId="5" r:id="rId5"/>
    <sheet name="DMSA 20%" sheetId="6" r:id="rId6"/>
    <sheet name="anova p-values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8" i="7" l="1"/>
  <c r="AQ54" i="7"/>
  <c r="AQ53" i="7"/>
  <c r="AQ52" i="7"/>
  <c r="E58" i="7"/>
  <c r="X57" i="7"/>
  <c r="X56" i="7"/>
  <c r="X55" i="7"/>
  <c r="X53" i="7"/>
  <c r="E57" i="7" l="1"/>
  <c r="E56" i="7"/>
  <c r="E55" i="7"/>
  <c r="E53" i="7"/>
  <c r="Q61" i="7"/>
  <c r="Q60" i="7"/>
  <c r="Q59" i="7"/>
  <c r="Q58" i="7"/>
  <c r="Q53" i="7"/>
  <c r="B3" i="1" l="1"/>
  <c r="B4" i="1" s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<sst xmlns="http://schemas.openxmlformats.org/spreadsheetml/2006/main" count="164" uniqueCount="33">
  <si>
    <t>Spin 1</t>
  </si>
  <si>
    <t>strain at break (mm/mm)</t>
  </si>
  <si>
    <t>Strength (MPa)</t>
  </si>
  <si>
    <t>Young's modulus (GPa)</t>
  </si>
  <si>
    <t>Necking (MPa/MPa)</t>
  </si>
  <si>
    <t>Spin 2</t>
  </si>
  <si>
    <t>Spin 4</t>
  </si>
  <si>
    <t>Spin 5</t>
  </si>
  <si>
    <t>Spin 3</t>
  </si>
  <si>
    <r>
      <t>Diameter (</t>
    </r>
    <r>
      <rPr>
        <b/>
        <sz val="11"/>
        <color theme="1"/>
        <rFont val="Calibri"/>
        <family val="2"/>
      </rPr>
      <t>μm)</t>
    </r>
  </si>
  <si>
    <r>
      <t>Toughness modulus (MJ/m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</si>
  <si>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Sample</t>
  </si>
  <si>
    <t>Sample label</t>
  </si>
  <si>
    <t>Strain at break (mm/mm)</t>
  </si>
  <si>
    <t>Pairwise</t>
  </si>
  <si>
    <t>p value</t>
  </si>
  <si>
    <t>1 vs 2</t>
  </si>
  <si>
    <t>1 vs 3</t>
  </si>
  <si>
    <t>1 vs 4</t>
  </si>
  <si>
    <t>2 vs 4</t>
  </si>
  <si>
    <t>3 vs 4</t>
  </si>
  <si>
    <t>1 vs 5</t>
  </si>
  <si>
    <t>1 vs 6</t>
  </si>
  <si>
    <t>2 vs 3</t>
  </si>
  <si>
    <t>2 vs 5</t>
  </si>
  <si>
    <t>2 vs 6</t>
  </si>
  <si>
    <t>3 vs 5</t>
  </si>
  <si>
    <t>3 vs 6</t>
  </si>
  <si>
    <t>4 vs 5</t>
  </si>
  <si>
    <t>4 vs 6</t>
  </si>
  <si>
    <r>
      <t>diameter (</t>
    </r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m)</t>
    </r>
  </si>
  <si>
    <t>5 vs 6</t>
  </si>
  <si>
    <t>Nominal Concentration (% w/w)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</si>
</sst>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1" fillId="0" borderId="0" xfId="0" applyFont="1"/>
    <xf numFmtId="17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opLeftCell="A28" workbookViewId="0">
      <selection activeCell="D32" sqref="D32"/>
    </sheetView>
  </sheetViews>
  <sheetFormatPr defaultRowHeight="14.4" x14ac:dyDescent="0.3"/>
  <cols>
    <col min="1" max="1" width="8.88671875" style="2"/>
    <col min="3" max="3" width="12.77734375" bestFit="1" customWidth="1"/>
    <col min="4" max="4" width="21.5546875" bestFit="1" customWidth="1"/>
    <col min="5" max="5" width="13.109375" bestFit="1" customWidth="1"/>
    <col min="6" max="6" width="19.5546875" bestFit="1" customWidth="1"/>
    <col min="7" max="7" width="24.109375" bestFit="1" customWidth="1"/>
    <col min="8" max="8" width="17.33203125" bestFit="1" customWidth="1"/>
  </cols>
  <sheetData>
    <row r="1" spans="1:10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  <c r="J1" s="1"/>
    </row>
    <row r="2" spans="1:10" x14ac:dyDescent="0.3">
      <c r="A2" s="2" t="s">
        <v>0</v>
      </c>
      <c r="B2">
        <v>1</v>
      </c>
      <c r="C2">
        <v>8.17</v>
      </c>
      <c r="D2">
        <v>1.1213334112422579</v>
      </c>
      <c r="E2">
        <v>140.9605270332996</v>
      </c>
      <c r="F2">
        <v>3.5</v>
      </c>
      <c r="G2">
        <v>113.50403317392581</v>
      </c>
      <c r="H2">
        <v>0.13087368102449559</v>
      </c>
    </row>
    <row r="3" spans="1:10" x14ac:dyDescent="0.3">
      <c r="B3">
        <f>B2+1</f>
        <v>2</v>
      </c>
      <c r="C3">
        <v>10.8</v>
      </c>
      <c r="D3">
        <v>1.0248205025927402</v>
      </c>
      <c r="E3">
        <v>82.873769088160259</v>
      </c>
      <c r="F3">
        <v>2</v>
      </c>
      <c r="G3">
        <v>63.843361464090393</v>
      </c>
      <c r="H3">
        <v>0.16774096225176149</v>
      </c>
    </row>
    <row r="4" spans="1:10" x14ac:dyDescent="0.3">
      <c r="B4">
        <f t="shared" ref="B4:B10" si="0">B3+1</f>
        <v>3</v>
      </c>
      <c r="C4">
        <v>10.62</v>
      </c>
      <c r="D4">
        <v>0.96822682004319838</v>
      </c>
      <c r="E4">
        <v>79.686016683596421</v>
      </c>
      <c r="F4">
        <v>2</v>
      </c>
      <c r="G4">
        <v>58.824596780190696</v>
      </c>
      <c r="H4">
        <v>0.18333333333333335</v>
      </c>
    </row>
    <row r="5" spans="1:10" x14ac:dyDescent="0.3">
      <c r="B5">
        <f t="shared" si="0"/>
        <v>4</v>
      </c>
      <c r="C5">
        <v>9.07</v>
      </c>
      <c r="D5">
        <v>1.0768517086748104</v>
      </c>
      <c r="E5">
        <v>109.41608510468005</v>
      </c>
      <c r="F5">
        <v>2.9</v>
      </c>
      <c r="G5">
        <v>88.262416064401563</v>
      </c>
      <c r="H5">
        <v>0.25555555555555554</v>
      </c>
    </row>
    <row r="6" spans="1:10" x14ac:dyDescent="0.3">
      <c r="B6">
        <f t="shared" si="0"/>
        <v>5</v>
      </c>
      <c r="C6">
        <v>9.18</v>
      </c>
      <c r="D6">
        <v>1.2094942018258081</v>
      </c>
      <c r="E6">
        <v>106.79496795118692</v>
      </c>
      <c r="F6">
        <v>1.8</v>
      </c>
      <c r="G6">
        <v>97.149755378591763</v>
      </c>
      <c r="H6">
        <v>0.18823529411764706</v>
      </c>
    </row>
    <row r="7" spans="1:10" x14ac:dyDescent="0.3">
      <c r="B7">
        <f t="shared" si="0"/>
        <v>6</v>
      </c>
      <c r="C7">
        <v>10.84</v>
      </c>
      <c r="D7">
        <v>0.64646635212316861</v>
      </c>
      <c r="E7">
        <v>59.358632671124077</v>
      </c>
      <c r="F7">
        <v>2</v>
      </c>
      <c r="G7">
        <v>34.401608958788678</v>
      </c>
      <c r="H7">
        <v>0.25714285714285712</v>
      </c>
    </row>
    <row r="8" spans="1:10" x14ac:dyDescent="0.3">
      <c r="B8">
        <f t="shared" si="0"/>
        <v>7</v>
      </c>
      <c r="C8">
        <v>8.15</v>
      </c>
      <c r="D8">
        <v>0.7061557826298106</v>
      </c>
      <c r="E8">
        <v>137.13531250095045</v>
      </c>
      <c r="F8">
        <v>2.9</v>
      </c>
      <c r="G8">
        <v>75.710540460661022</v>
      </c>
      <c r="H8">
        <v>4.3956043956043911E-2</v>
      </c>
    </row>
    <row r="9" spans="1:10" x14ac:dyDescent="0.3">
      <c r="B9">
        <f t="shared" si="0"/>
        <v>8</v>
      </c>
      <c r="C9">
        <v>10</v>
      </c>
      <c r="D9">
        <v>1.4739016855885654</v>
      </c>
      <c r="E9">
        <v>155.54021602439221</v>
      </c>
      <c r="F9">
        <v>3.7</v>
      </c>
      <c r="G9">
        <v>165.40698910511753</v>
      </c>
      <c r="H9">
        <v>0.1964285714285714</v>
      </c>
    </row>
    <row r="10" spans="1:10" x14ac:dyDescent="0.3">
      <c r="B10">
        <f t="shared" si="0"/>
        <v>9</v>
      </c>
      <c r="C10">
        <v>10.91</v>
      </c>
      <c r="D10">
        <v>1.1881808493842756</v>
      </c>
      <c r="E10">
        <v>78.719935891315473</v>
      </c>
      <c r="F10">
        <v>2</v>
      </c>
      <c r="G10">
        <v>69.145511431057315</v>
      </c>
      <c r="H10">
        <v>0.21311475409836067</v>
      </c>
    </row>
    <row r="11" spans="1:10" x14ac:dyDescent="0.3">
      <c r="B11">
        <f>B10+1</f>
        <v>10</v>
      </c>
      <c r="C11">
        <v>9.02</v>
      </c>
      <c r="D11">
        <v>1.1539919238820926</v>
      </c>
      <c r="E11">
        <v>109.53530802511558</v>
      </c>
      <c r="F11">
        <v>2.9</v>
      </c>
      <c r="G11">
        <v>96.739296754445618</v>
      </c>
      <c r="H11">
        <v>0.19999999999999996</v>
      </c>
    </row>
    <row r="12" spans="1:10" x14ac:dyDescent="0.3">
      <c r="A12" s="2" t="s">
        <v>5</v>
      </c>
      <c r="B12">
        <v>1</v>
      </c>
      <c r="C12">
        <v>7.46</v>
      </c>
      <c r="D12">
        <v>1.1534460208268851</v>
      </c>
      <c r="E12">
        <v>132.80112937971123</v>
      </c>
      <c r="F12">
        <v>2.5</v>
      </c>
      <c r="G12">
        <v>97.491229856843901</v>
      </c>
      <c r="H12">
        <v>7.3481508978701648E-2</v>
      </c>
    </row>
    <row r="13" spans="1:10" x14ac:dyDescent="0.3">
      <c r="B13">
        <v>2</v>
      </c>
      <c r="C13">
        <v>7.67</v>
      </c>
      <c r="D13">
        <v>1.1488674107543613</v>
      </c>
      <c r="E13">
        <v>141.37162252282207</v>
      </c>
      <c r="F13">
        <v>2.4</v>
      </c>
      <c r="G13">
        <v>106.8099694747808</v>
      </c>
      <c r="H13">
        <v>6.6489031865278214E-2</v>
      </c>
    </row>
    <row r="14" spans="1:10" x14ac:dyDescent="0.3">
      <c r="B14">
        <v>3</v>
      </c>
      <c r="C14">
        <v>5.9</v>
      </c>
      <c r="D14">
        <v>0.92926792754129428</v>
      </c>
      <c r="E14">
        <v>142.89654097656123</v>
      </c>
      <c r="F14">
        <v>3.4</v>
      </c>
      <c r="G14">
        <v>93.90271368796472</v>
      </c>
      <c r="H14">
        <v>4.374913397073088E-2</v>
      </c>
    </row>
    <row r="15" spans="1:10" x14ac:dyDescent="0.3">
      <c r="B15">
        <v>4</v>
      </c>
      <c r="C15">
        <v>8.4499999999999993</v>
      </c>
      <c r="D15">
        <v>1.2493460858922352</v>
      </c>
      <c r="E15">
        <v>125.43413371162373</v>
      </c>
      <c r="F15">
        <v>2.2000000000000002</v>
      </c>
      <c r="G15">
        <v>105.0840232958393</v>
      </c>
      <c r="H15">
        <v>0.13532952276832411</v>
      </c>
    </row>
    <row r="16" spans="1:10" x14ac:dyDescent="0.3">
      <c r="B16">
        <v>5</v>
      </c>
      <c r="C16">
        <v>5.9</v>
      </c>
      <c r="D16">
        <v>0.95592617033615279</v>
      </c>
      <c r="E16">
        <v>135.99888187440217</v>
      </c>
      <c r="F16">
        <v>2.5</v>
      </c>
      <c r="G16">
        <v>79.083199536077089</v>
      </c>
      <c r="H16">
        <v>0.13567615122262788</v>
      </c>
    </row>
    <row r="17" spans="1:8" x14ac:dyDescent="0.3">
      <c r="B17">
        <v>6</v>
      </c>
      <c r="C17">
        <v>8.4700000000000006</v>
      </c>
      <c r="D17">
        <v>1.3156258123862659</v>
      </c>
      <c r="E17">
        <v>126.70810755492015</v>
      </c>
      <c r="F17">
        <v>2.4</v>
      </c>
      <c r="G17">
        <v>112.70651208062237</v>
      </c>
      <c r="H17">
        <v>8.494631052964019E-2</v>
      </c>
    </row>
    <row r="18" spans="1:8" x14ac:dyDescent="0.3">
      <c r="B18">
        <v>7</v>
      </c>
      <c r="C18">
        <v>8.98</v>
      </c>
      <c r="D18">
        <v>1.3330156950672645</v>
      </c>
      <c r="E18">
        <v>115.08676843833364</v>
      </c>
      <c r="F18">
        <v>1.9</v>
      </c>
      <c r="G18">
        <v>104.35094657156404</v>
      </c>
      <c r="H18">
        <v>9.990690096590249E-2</v>
      </c>
    </row>
    <row r="19" spans="1:8" x14ac:dyDescent="0.3">
      <c r="B19">
        <v>8</v>
      </c>
      <c r="C19">
        <v>7.95</v>
      </c>
      <c r="D19">
        <v>1.2520809629319123</v>
      </c>
      <c r="E19">
        <v>117.40174138117959</v>
      </c>
      <c r="F19">
        <v>2.2000000000000002</v>
      </c>
      <c r="G19">
        <v>99.064903371098737</v>
      </c>
      <c r="H19">
        <v>7.1809178890458125E-2</v>
      </c>
    </row>
    <row r="20" spans="1:8" x14ac:dyDescent="0.3">
      <c r="B20">
        <v>9</v>
      </c>
      <c r="C20">
        <v>6.9</v>
      </c>
      <c r="D20">
        <v>1.2523027944131151</v>
      </c>
      <c r="E20">
        <v>183.1600949537978</v>
      </c>
      <c r="F20">
        <v>2.6</v>
      </c>
      <c r="G20">
        <v>155.52079970024863</v>
      </c>
      <c r="H20">
        <v>7.4641145157445798E-2</v>
      </c>
    </row>
    <row r="21" spans="1:8" x14ac:dyDescent="0.3">
      <c r="B21">
        <v>10</v>
      </c>
      <c r="C21">
        <v>7.55</v>
      </c>
      <c r="D21">
        <v>1.1391934103977241</v>
      </c>
      <c r="E21">
        <v>135.05128609057041</v>
      </c>
      <c r="F21">
        <v>2.4</v>
      </c>
      <c r="G21">
        <v>103.17156351490283</v>
      </c>
      <c r="H21">
        <v>7.5944212562353619E-2</v>
      </c>
    </row>
    <row r="22" spans="1:8" x14ac:dyDescent="0.3">
      <c r="A22" s="2" t="s">
        <v>8</v>
      </c>
      <c r="B22">
        <v>1</v>
      </c>
      <c r="C22">
        <v>8.5</v>
      </c>
      <c r="D22">
        <v>1.0624545101049883</v>
      </c>
      <c r="E22">
        <v>119.27108883528541</v>
      </c>
      <c r="F22">
        <v>1.6</v>
      </c>
      <c r="G22">
        <v>78.237169184896715</v>
      </c>
      <c r="H22">
        <v>0.12138591255390441</v>
      </c>
    </row>
    <row r="23" spans="1:8" x14ac:dyDescent="0.3">
      <c r="B23">
        <v>2</v>
      </c>
      <c r="C23">
        <v>6.16</v>
      </c>
      <c r="D23">
        <v>1.2161254199328106</v>
      </c>
      <c r="E23">
        <v>184.48679169352005</v>
      </c>
      <c r="F23">
        <v>2.1</v>
      </c>
      <c r="G23">
        <v>158.86021610052569</v>
      </c>
      <c r="H23">
        <v>9.0240372853665485E-2</v>
      </c>
    </row>
    <row r="24" spans="1:8" x14ac:dyDescent="0.3">
      <c r="B24">
        <v>3</v>
      </c>
      <c r="C24">
        <v>7.39</v>
      </c>
      <c r="D24">
        <v>1.008706417987939</v>
      </c>
      <c r="E24">
        <v>119.89137512092645</v>
      </c>
      <c r="F24">
        <v>1.7</v>
      </c>
      <c r="G24">
        <v>82.207624588109823</v>
      </c>
    </row>
    <row r="25" spans="1:8" x14ac:dyDescent="0.3">
      <c r="B25">
        <v>4</v>
      </c>
      <c r="C25">
        <v>8.15</v>
      </c>
      <c r="D25">
        <v>1.2251107356043713</v>
      </c>
      <c r="E25">
        <v>117.32685078477029</v>
      </c>
      <c r="F25">
        <v>2</v>
      </c>
      <c r="G25">
        <v>90.833262048840155</v>
      </c>
      <c r="H25">
        <v>0.10753469897997647</v>
      </c>
    </row>
    <row r="26" spans="1:8" x14ac:dyDescent="0.3">
      <c r="B26">
        <v>5</v>
      </c>
      <c r="C26">
        <v>7.08</v>
      </c>
      <c r="D26">
        <v>1.2061102148931511</v>
      </c>
      <c r="E26">
        <v>138.03664834325468</v>
      </c>
      <c r="F26">
        <v>1.9</v>
      </c>
      <c r="G26">
        <v>111.6066020488815</v>
      </c>
    </row>
    <row r="27" spans="1:8" x14ac:dyDescent="0.3">
      <c r="B27">
        <v>6</v>
      </c>
      <c r="C27">
        <v>6.68</v>
      </c>
      <c r="D27">
        <v>1.1743573335466388</v>
      </c>
      <c r="E27">
        <v>149.78392469571043</v>
      </c>
      <c r="F27">
        <v>2.5</v>
      </c>
      <c r="G27">
        <v>121.6948596252781</v>
      </c>
    </row>
    <row r="28" spans="1:8" x14ac:dyDescent="0.3">
      <c r="B28">
        <v>7</v>
      </c>
      <c r="C28">
        <v>5.94</v>
      </c>
      <c r="D28">
        <v>0.69001634377740584</v>
      </c>
      <c r="E28">
        <v>139.60217311039395</v>
      </c>
      <c r="F28">
        <v>2.4</v>
      </c>
      <c r="G28">
        <v>67.257732529892181</v>
      </c>
    </row>
    <row r="29" spans="1:8" x14ac:dyDescent="0.3">
      <c r="B29">
        <v>8</v>
      </c>
      <c r="C29">
        <v>5.17</v>
      </c>
      <c r="D29">
        <v>1.1156484319618198</v>
      </c>
      <c r="E29">
        <v>215.65745172071104</v>
      </c>
      <c r="F29">
        <v>3.4</v>
      </c>
      <c r="G29">
        <v>152.09792233416374</v>
      </c>
      <c r="H29">
        <v>7.8110988179118435E-2</v>
      </c>
    </row>
    <row r="30" spans="1:8" x14ac:dyDescent="0.3">
      <c r="B30">
        <v>9</v>
      </c>
      <c r="C30">
        <v>8.68</v>
      </c>
      <c r="D30">
        <v>1.3894776835706288</v>
      </c>
      <c r="E30">
        <v>104.87549939849345</v>
      </c>
      <c r="F30">
        <v>1.8</v>
      </c>
      <c r="G30">
        <v>93.07078713814353</v>
      </c>
      <c r="H30">
        <v>9.9565285027828798E-2</v>
      </c>
    </row>
    <row r="31" spans="1:8" x14ac:dyDescent="0.3">
      <c r="B31">
        <v>10</v>
      </c>
      <c r="C31">
        <v>7.09</v>
      </c>
      <c r="D31">
        <v>0.78579843846722175</v>
      </c>
      <c r="E31">
        <v>97.801005554571447</v>
      </c>
      <c r="F31">
        <v>2.1</v>
      </c>
      <c r="G31">
        <v>55.110331061509527</v>
      </c>
      <c r="H31">
        <v>3.2021594586327473E-2</v>
      </c>
    </row>
    <row r="32" spans="1:8" x14ac:dyDescent="0.3">
      <c r="A32" s="3" t="s">
        <v>6</v>
      </c>
      <c r="B32">
        <v>1</v>
      </c>
      <c r="C32">
        <v>6.89</v>
      </c>
      <c r="D32">
        <v>1.277397635481718</v>
      </c>
      <c r="E32">
        <v>114.19061493575691</v>
      </c>
      <c r="F32">
        <v>2.7</v>
      </c>
      <c r="G32">
        <v>103.61827165630761</v>
      </c>
      <c r="H32">
        <v>0.22727272727272729</v>
      </c>
    </row>
    <row r="33" spans="1:8" x14ac:dyDescent="0.3">
      <c r="B33">
        <v>2</v>
      </c>
      <c r="C33">
        <v>5.95</v>
      </c>
      <c r="D33">
        <v>0.83448654691234292</v>
      </c>
      <c r="E33">
        <v>150.88549456086452</v>
      </c>
      <c r="F33">
        <v>2.7</v>
      </c>
      <c r="G33">
        <v>90.59106855985307</v>
      </c>
    </row>
    <row r="34" spans="1:8" x14ac:dyDescent="0.3">
      <c r="B34">
        <v>3</v>
      </c>
      <c r="C34">
        <v>5.13</v>
      </c>
      <c r="D34">
        <v>0.91075307387258142</v>
      </c>
      <c r="E34">
        <v>225.84327664805457</v>
      </c>
      <c r="F34">
        <v>4.9000000000000004</v>
      </c>
      <c r="G34">
        <v>132.16298082407292</v>
      </c>
      <c r="H34">
        <v>0.19999999999999996</v>
      </c>
    </row>
    <row r="35" spans="1:8" x14ac:dyDescent="0.3">
      <c r="B35">
        <v>4</v>
      </c>
      <c r="C35">
        <v>5.7</v>
      </c>
      <c r="D35">
        <v>0.90479269457265654</v>
      </c>
      <c r="E35">
        <v>147.56764027295742</v>
      </c>
      <c r="F35">
        <v>3.6</v>
      </c>
      <c r="G35">
        <v>96.894257938762266</v>
      </c>
      <c r="H35">
        <v>0.20879120879120883</v>
      </c>
    </row>
    <row r="36" spans="1:8" x14ac:dyDescent="0.3">
      <c r="B36">
        <v>5</v>
      </c>
      <c r="C36">
        <v>6.09</v>
      </c>
      <c r="D36">
        <v>0.8270093033361644</v>
      </c>
      <c r="E36">
        <v>179.61596206991643</v>
      </c>
      <c r="F36">
        <v>3.2</v>
      </c>
      <c r="G36">
        <v>104.98443975283256</v>
      </c>
      <c r="H36">
        <v>0.18446601941747576</v>
      </c>
    </row>
    <row r="37" spans="1:8" x14ac:dyDescent="0.3">
      <c r="B37">
        <v>6</v>
      </c>
      <c r="C37">
        <v>6.2</v>
      </c>
      <c r="D37">
        <v>0.6437432337137351</v>
      </c>
      <c r="E37">
        <v>105.10320835018037</v>
      </c>
      <c r="F37">
        <v>3</v>
      </c>
      <c r="G37">
        <v>50.32116584297691</v>
      </c>
      <c r="H37">
        <v>0.17808219178082196</v>
      </c>
    </row>
    <row r="38" spans="1:8" x14ac:dyDescent="0.3">
      <c r="B38">
        <v>7</v>
      </c>
      <c r="C38">
        <v>5.54</v>
      </c>
      <c r="D38">
        <v>0.81860156350629643</v>
      </c>
      <c r="E38">
        <v>151.63040254581551</v>
      </c>
      <c r="F38">
        <v>3.7</v>
      </c>
      <c r="G38">
        <v>87.934039912426684</v>
      </c>
      <c r="H38">
        <v>0.23655913978494625</v>
      </c>
    </row>
    <row r="39" spans="1:8" x14ac:dyDescent="0.3">
      <c r="B39">
        <v>8</v>
      </c>
      <c r="C39">
        <v>5.94</v>
      </c>
      <c r="D39">
        <v>0.84303258393582259</v>
      </c>
      <c r="E39">
        <v>118.43492112503104</v>
      </c>
      <c r="F39">
        <v>2.4</v>
      </c>
      <c r="G39">
        <v>68.195489399587302</v>
      </c>
      <c r="H39">
        <v>0.17741935483870963</v>
      </c>
    </row>
    <row r="40" spans="1:8" x14ac:dyDescent="0.3">
      <c r="B40">
        <v>9</v>
      </c>
      <c r="C40">
        <v>6.28</v>
      </c>
      <c r="D40">
        <v>0.88133717510294018</v>
      </c>
      <c r="E40">
        <v>166.654899445029</v>
      </c>
      <c r="F40">
        <v>3.6</v>
      </c>
      <c r="G40">
        <v>104.35684022768753</v>
      </c>
      <c r="H40">
        <v>0.19999999999999996</v>
      </c>
    </row>
    <row r="41" spans="1:8" x14ac:dyDescent="0.3">
      <c r="B41">
        <v>10</v>
      </c>
      <c r="C41">
        <v>6.33</v>
      </c>
      <c r="D41">
        <v>0.94465361445783136</v>
      </c>
      <c r="E41">
        <v>120.69256802190964</v>
      </c>
      <c r="F41">
        <v>2.9</v>
      </c>
      <c r="G41">
        <v>81.385085854599609</v>
      </c>
      <c r="H41">
        <v>0.16666666666666663</v>
      </c>
    </row>
    <row r="42" spans="1:8" x14ac:dyDescent="0.3">
      <c r="A42" s="2" t="s">
        <v>7</v>
      </c>
      <c r="B42">
        <v>1</v>
      </c>
      <c r="C42">
        <v>11</v>
      </c>
      <c r="D42">
        <v>0.82939745381000296</v>
      </c>
      <c r="E42">
        <v>93.272057274047924</v>
      </c>
      <c r="F42">
        <v>2.7</v>
      </c>
      <c r="G42">
        <v>63.853992367852243</v>
      </c>
      <c r="H42">
        <v>0.14488733057623915</v>
      </c>
    </row>
    <row r="43" spans="1:8" x14ac:dyDescent="0.3">
      <c r="B43">
        <v>2</v>
      </c>
      <c r="C43">
        <v>14</v>
      </c>
      <c r="D43">
        <v>1.5647952807078938</v>
      </c>
      <c r="E43">
        <v>126.49076210612991</v>
      </c>
      <c r="F43">
        <v>2.1</v>
      </c>
      <c r="G43">
        <v>143.81159168384835</v>
      </c>
      <c r="H43">
        <v>0.16629978066912254</v>
      </c>
    </row>
    <row r="44" spans="1:8" x14ac:dyDescent="0.3">
      <c r="B44">
        <v>3</v>
      </c>
      <c r="C44">
        <v>12</v>
      </c>
      <c r="D44">
        <v>1.106048939510605</v>
      </c>
      <c r="E44">
        <v>115.05301994171832</v>
      </c>
      <c r="F44">
        <v>3</v>
      </c>
      <c r="G44">
        <v>95.495575543925284</v>
      </c>
      <c r="H44">
        <v>0.16091736241407295</v>
      </c>
    </row>
    <row r="45" spans="1:8" x14ac:dyDescent="0.3">
      <c r="B45">
        <v>4</v>
      </c>
      <c r="C45">
        <v>9.24</v>
      </c>
      <c r="D45">
        <v>1.022739772602274</v>
      </c>
      <c r="E45">
        <v>135.81305323531149</v>
      </c>
      <c r="F45">
        <v>1.8</v>
      </c>
      <c r="G45">
        <v>114.47924493247878</v>
      </c>
      <c r="H45">
        <v>0.1768479861783061</v>
      </c>
    </row>
    <row r="46" spans="1:8" x14ac:dyDescent="0.3">
      <c r="B46">
        <v>5</v>
      </c>
    </row>
    <row r="47" spans="1:8" x14ac:dyDescent="0.3">
      <c r="B47">
        <v>6</v>
      </c>
    </row>
    <row r="48" spans="1:8" x14ac:dyDescent="0.3">
      <c r="B48">
        <v>7</v>
      </c>
      <c r="C48">
        <v>16.420000000000002</v>
      </c>
      <c r="D48">
        <v>1.2891513254602365</v>
      </c>
      <c r="E48">
        <v>116.43039044327114</v>
      </c>
      <c r="F48">
        <v>2.9</v>
      </c>
      <c r="G48">
        <v>122.1134187940601</v>
      </c>
      <c r="H48">
        <v>0.18208520210180368</v>
      </c>
    </row>
    <row r="49" spans="2:8" x14ac:dyDescent="0.3">
      <c r="B49">
        <v>8</v>
      </c>
      <c r="C49">
        <v>9</v>
      </c>
      <c r="D49">
        <v>0.91178648685518271</v>
      </c>
      <c r="E49">
        <v>143.96739598414638</v>
      </c>
      <c r="F49">
        <v>2.2000000000000002</v>
      </c>
      <c r="G49">
        <v>103.28421575453203</v>
      </c>
      <c r="H49">
        <v>0.19143878105257151</v>
      </c>
    </row>
    <row r="50" spans="2:8" x14ac:dyDescent="0.3">
      <c r="B50">
        <v>9</v>
      </c>
      <c r="C50">
        <v>13.5</v>
      </c>
      <c r="D50">
        <v>1.2370428887133387</v>
      </c>
      <c r="E50">
        <v>110</v>
      </c>
      <c r="F50">
        <v>2.2000000000000002</v>
      </c>
      <c r="G50">
        <v>124.99711630230043</v>
      </c>
      <c r="H50">
        <v>0.14623262633278145</v>
      </c>
    </row>
    <row r="51" spans="2:8" x14ac:dyDescent="0.3">
      <c r="B51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C4EF-EFCD-4958-88FD-92EEC996B124}">
  <dimension ref="A1:H31"/>
  <sheetViews>
    <sheetView workbookViewId="0">
      <selection activeCell="G2" sqref="G2:G31"/>
    </sheetView>
  </sheetViews>
  <sheetFormatPr defaultRowHeight="14.4" x14ac:dyDescent="0.3"/>
  <cols>
    <col min="3" max="3" width="13.33203125" bestFit="1" customWidth="1"/>
    <col min="4" max="4" width="22.6640625" bestFit="1" customWidth="1"/>
    <col min="5" max="5" width="14" bestFit="1" customWidth="1"/>
    <col min="6" max="6" width="20.6640625" bestFit="1" customWidth="1"/>
    <col min="7" max="7" width="25.6640625" bestFit="1" customWidth="1"/>
    <col min="8" max="8" width="18.44140625" bestFit="1" customWidth="1"/>
  </cols>
  <sheetData>
    <row r="1" spans="1:8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</row>
    <row r="2" spans="1:8" x14ac:dyDescent="0.3">
      <c r="A2" s="2" t="s">
        <v>0</v>
      </c>
      <c r="B2">
        <v>1</v>
      </c>
      <c r="C2">
        <v>13.405555555555557</v>
      </c>
      <c r="D2">
        <v>1.3181211662550785</v>
      </c>
      <c r="E2">
        <v>56.2715605860081</v>
      </c>
      <c r="F2">
        <v>2</v>
      </c>
      <c r="G2">
        <v>58.156638406458057</v>
      </c>
      <c r="H2">
        <v>0.27490221319998032</v>
      </c>
    </row>
    <row r="3" spans="1:8" x14ac:dyDescent="0.3">
      <c r="A3" s="2"/>
      <c r="B3">
        <v>2</v>
      </c>
      <c r="C3">
        <v>14.736666666666666</v>
      </c>
      <c r="D3">
        <v>1.4552497410977454</v>
      </c>
      <c r="E3">
        <v>56.307879952688658</v>
      </c>
      <c r="F3">
        <v>1.9</v>
      </c>
      <c r="G3">
        <v>62.141879787338496</v>
      </c>
      <c r="H3">
        <v>0.30977012155996186</v>
      </c>
    </row>
    <row r="4" spans="1:8" x14ac:dyDescent="0.3">
      <c r="A4" s="2"/>
      <c r="B4">
        <v>3</v>
      </c>
      <c r="C4">
        <v>14.15</v>
      </c>
      <c r="D4">
        <v>1.7012653676756984</v>
      </c>
      <c r="E4">
        <v>66.338754760578368</v>
      </c>
      <c r="F4">
        <v>2.1</v>
      </c>
      <c r="G4">
        <v>81.162558570747464</v>
      </c>
      <c r="H4">
        <v>0.2848448893724429</v>
      </c>
    </row>
    <row r="5" spans="1:8" x14ac:dyDescent="0.3">
      <c r="A5" s="2"/>
      <c r="B5">
        <v>4</v>
      </c>
      <c r="C5">
        <v>12.628888888888888</v>
      </c>
      <c r="D5">
        <v>1.564678357895579</v>
      </c>
      <c r="E5">
        <v>76.919350738997366</v>
      </c>
      <c r="F5">
        <v>2.6</v>
      </c>
      <c r="G5">
        <v>87.416895609064724</v>
      </c>
      <c r="H5">
        <v>0.31250797048642731</v>
      </c>
    </row>
    <row r="6" spans="1:8" x14ac:dyDescent="0.3">
      <c r="A6" s="2"/>
      <c r="B6">
        <v>5</v>
      </c>
      <c r="C6">
        <v>12.887777777777778</v>
      </c>
      <c r="D6">
        <v>1.5202587573307973</v>
      </c>
      <c r="E6">
        <v>81.561165521812526</v>
      </c>
      <c r="F6">
        <v>2</v>
      </c>
      <c r="G6">
        <v>91.199280888645731</v>
      </c>
      <c r="H6">
        <v>0.26036586140996898</v>
      </c>
    </row>
    <row r="7" spans="1:8" x14ac:dyDescent="0.3">
      <c r="A7" s="2"/>
      <c r="B7">
        <v>6</v>
      </c>
      <c r="C7">
        <v>11.766666666666667</v>
      </c>
      <c r="D7">
        <v>1.7556364290784752</v>
      </c>
      <c r="E7">
        <v>109.24660754295013</v>
      </c>
      <c r="F7">
        <v>2.9</v>
      </c>
      <c r="G7">
        <v>135.44358221246213</v>
      </c>
      <c r="H7">
        <v>0.27273781033130307</v>
      </c>
    </row>
    <row r="8" spans="1:8" x14ac:dyDescent="0.3">
      <c r="A8" s="2"/>
      <c r="B8">
        <v>7</v>
      </c>
      <c r="C8">
        <v>12.648888888888887</v>
      </c>
      <c r="D8">
        <v>1.8106799508830078</v>
      </c>
      <c r="E8">
        <v>96.03268508527843</v>
      </c>
      <c r="F8">
        <v>2.7</v>
      </c>
      <c r="G8">
        <v>127.61474200306419</v>
      </c>
      <c r="H8">
        <v>0.21626729925184651</v>
      </c>
    </row>
    <row r="9" spans="1:8" x14ac:dyDescent="0.3">
      <c r="A9" s="2"/>
      <c r="B9">
        <v>8</v>
      </c>
      <c r="C9">
        <v>13.328888888888891</v>
      </c>
      <c r="D9">
        <v>1.2911034234522476</v>
      </c>
      <c r="E9">
        <v>78.255959218746924</v>
      </c>
      <c r="F9">
        <v>2.5</v>
      </c>
      <c r="G9">
        <v>78.30783441879295</v>
      </c>
      <c r="H9">
        <v>0.20633611569284094</v>
      </c>
    </row>
    <row r="10" spans="1:8" x14ac:dyDescent="0.3">
      <c r="A10" s="2"/>
      <c r="B10">
        <v>9</v>
      </c>
      <c r="C10">
        <v>12.442222222222222</v>
      </c>
      <c r="D10">
        <v>1.5347344424892018</v>
      </c>
      <c r="E10">
        <v>80.378087066720994</v>
      </c>
      <c r="F10">
        <v>3</v>
      </c>
      <c r="G10">
        <v>96.925090448393348</v>
      </c>
      <c r="H10">
        <v>0.33727769662223139</v>
      </c>
    </row>
    <row r="11" spans="1:8" x14ac:dyDescent="0.3">
      <c r="A11" s="2"/>
      <c r="B11">
        <v>10</v>
      </c>
      <c r="C11">
        <v>12.953333333333333</v>
      </c>
      <c r="D11">
        <v>1.2996550862284431</v>
      </c>
      <c r="E11">
        <v>75.000009334471741</v>
      </c>
      <c r="F11">
        <v>2.8</v>
      </c>
      <c r="G11">
        <v>81.983321620197728</v>
      </c>
      <c r="H11">
        <v>0.23757960475724749</v>
      </c>
    </row>
    <row r="12" spans="1:8" x14ac:dyDescent="0.3">
      <c r="A12" s="2" t="s">
        <v>5</v>
      </c>
      <c r="B12">
        <v>1</v>
      </c>
      <c r="C12">
        <v>15</v>
      </c>
      <c r="D12">
        <v>1.337855297157623</v>
      </c>
      <c r="E12">
        <v>54.947982381014896</v>
      </c>
      <c r="F12">
        <v>1.6</v>
      </c>
      <c r="G12">
        <v>53.119690906459176</v>
      </c>
      <c r="H12">
        <v>0.17073170731707321</v>
      </c>
    </row>
    <row r="13" spans="1:8" x14ac:dyDescent="0.3">
      <c r="A13" s="2"/>
      <c r="B13">
        <v>2</v>
      </c>
      <c r="C13">
        <v>16</v>
      </c>
      <c r="D13">
        <v>1.3414253166320103</v>
      </c>
      <c r="E13">
        <v>50.372638960424311</v>
      </c>
      <c r="F13">
        <v>1.4</v>
      </c>
      <c r="G13">
        <v>49.589361294024449</v>
      </c>
      <c r="H13">
        <v>0.20512820512820518</v>
      </c>
    </row>
    <row r="14" spans="1:8" x14ac:dyDescent="0.3">
      <c r="A14" s="2"/>
      <c r="B14">
        <v>3</v>
      </c>
      <c r="C14">
        <v>19</v>
      </c>
      <c r="D14">
        <v>1.0958601747815233</v>
      </c>
      <c r="E14">
        <v>84.361889571499319</v>
      </c>
      <c r="F14">
        <v>2.1</v>
      </c>
      <c r="G14">
        <v>72.250374195046959</v>
      </c>
      <c r="H14">
        <v>0.16666666666666663</v>
      </c>
    </row>
    <row r="15" spans="1:8" x14ac:dyDescent="0.3">
      <c r="A15" s="2"/>
      <c r="B15">
        <v>4</v>
      </c>
      <c r="C15">
        <v>17</v>
      </c>
      <c r="D15">
        <v>0.9775041769432733</v>
      </c>
      <c r="E15">
        <v>45.934870122049233</v>
      </c>
      <c r="F15">
        <v>1.4</v>
      </c>
      <c r="G15">
        <v>33.671623722265046</v>
      </c>
      <c r="H15">
        <v>0.13888888888888884</v>
      </c>
    </row>
    <row r="16" spans="1:8" x14ac:dyDescent="0.3">
      <c r="A16" s="2"/>
      <c r="B16">
        <v>5</v>
      </c>
      <c r="C16">
        <v>10</v>
      </c>
      <c r="D16">
        <v>0.8487319741422179</v>
      </c>
      <c r="E16">
        <v>56.907059480074679</v>
      </c>
      <c r="F16">
        <v>1.8</v>
      </c>
      <c r="G16">
        <v>38.06248046126985</v>
      </c>
      <c r="H16">
        <v>0.17021276595744683</v>
      </c>
    </row>
    <row r="17" spans="1:8" x14ac:dyDescent="0.3">
      <c r="A17" s="2"/>
      <c r="B17">
        <v>6</v>
      </c>
      <c r="C17">
        <v>22</v>
      </c>
      <c r="D17">
        <v>1.7815399577250941</v>
      </c>
      <c r="E17">
        <v>48.194458055818501</v>
      </c>
      <c r="F17">
        <v>1.6</v>
      </c>
      <c r="G17">
        <v>64.662152716790985</v>
      </c>
      <c r="H17">
        <v>0.14634146341463417</v>
      </c>
    </row>
    <row r="18" spans="1:8" x14ac:dyDescent="0.3">
      <c r="A18" s="2"/>
      <c r="B18">
        <v>7</v>
      </c>
      <c r="C18">
        <v>16.8</v>
      </c>
      <c r="D18">
        <v>1.8991955831280241</v>
      </c>
      <c r="E18">
        <v>87.742282529565045</v>
      </c>
      <c r="F18">
        <v>2.6</v>
      </c>
      <c r="G18">
        <v>127.55265547466936</v>
      </c>
      <c r="H18">
        <v>0.21794871794871795</v>
      </c>
    </row>
    <row r="19" spans="1:8" x14ac:dyDescent="0.3">
      <c r="A19" s="2"/>
      <c r="B19">
        <v>8</v>
      </c>
      <c r="C19">
        <v>28</v>
      </c>
      <c r="D19">
        <v>1.6592929132608523</v>
      </c>
      <c r="E19">
        <v>52.345167566407028</v>
      </c>
      <c r="F19">
        <v>1.5</v>
      </c>
      <c r="G19">
        <v>69.329957014396868</v>
      </c>
      <c r="H19">
        <v>0.18000000000000005</v>
      </c>
    </row>
    <row r="20" spans="1:8" x14ac:dyDescent="0.3">
      <c r="A20" s="2"/>
      <c r="B20">
        <v>9</v>
      </c>
      <c r="C20">
        <v>15.68</v>
      </c>
      <c r="D20">
        <v>1.8289698802371384</v>
      </c>
      <c r="E20">
        <v>110.25651743403985</v>
      </c>
      <c r="F20">
        <v>3.2</v>
      </c>
      <c r="G20">
        <v>147.97623884610192</v>
      </c>
      <c r="H20">
        <v>0.19565217391304346</v>
      </c>
    </row>
    <row r="21" spans="1:8" x14ac:dyDescent="0.3">
      <c r="A21" s="2"/>
      <c r="B21">
        <v>10</v>
      </c>
      <c r="C21">
        <v>15.43</v>
      </c>
      <c r="D21">
        <v>1.7389630926215078</v>
      </c>
      <c r="E21">
        <v>81.287088545216534</v>
      </c>
      <c r="F21">
        <v>2.2999999999999998</v>
      </c>
      <c r="G21">
        <v>101.49605929538838</v>
      </c>
      <c r="H21">
        <v>0.16129032258064513</v>
      </c>
    </row>
    <row r="22" spans="1:8" x14ac:dyDescent="0.3">
      <c r="A22" s="2" t="s">
        <v>8</v>
      </c>
      <c r="B22">
        <v>1</v>
      </c>
      <c r="C22">
        <v>7.5</v>
      </c>
      <c r="D22">
        <v>1.0115956717441201</v>
      </c>
      <c r="E22">
        <v>101.6386950780891</v>
      </c>
      <c r="F22">
        <v>2.7</v>
      </c>
      <c r="G22">
        <v>74.266386667008561</v>
      </c>
      <c r="H22">
        <v>0.23188405797101452</v>
      </c>
    </row>
    <row r="23" spans="1:8" x14ac:dyDescent="0.3">
      <c r="A23" s="2"/>
      <c r="B23">
        <v>2</v>
      </c>
      <c r="C23">
        <v>7</v>
      </c>
      <c r="D23">
        <v>0.93853066011947961</v>
      </c>
      <c r="E23">
        <v>171.82965299252635</v>
      </c>
      <c r="F23">
        <v>3.7</v>
      </c>
      <c r="G23">
        <v>121.22892405018871</v>
      </c>
      <c r="H23">
        <v>9.4339622641509413E-2</v>
      </c>
    </row>
    <row r="24" spans="1:8" x14ac:dyDescent="0.3">
      <c r="A24" s="2"/>
      <c r="B24">
        <v>3</v>
      </c>
      <c r="C24">
        <v>9</v>
      </c>
      <c r="D24">
        <v>0.69044092061440565</v>
      </c>
      <c r="E24">
        <v>101.56647567359119</v>
      </c>
      <c r="F24">
        <v>2.2000000000000002</v>
      </c>
      <c r="G24">
        <v>52.579916234491527</v>
      </c>
      <c r="H24">
        <v>8.8235294117647078E-2</v>
      </c>
    </row>
    <row r="25" spans="1:8" x14ac:dyDescent="0.3">
      <c r="A25" s="2"/>
      <c r="B25">
        <v>4</v>
      </c>
      <c r="C25">
        <v>8.8000000000000007</v>
      </c>
      <c r="D25">
        <v>0.85854066818784203</v>
      </c>
      <c r="E25">
        <v>129.70338663924548</v>
      </c>
      <c r="F25">
        <v>3.5</v>
      </c>
      <c r="G25">
        <v>87.013495883665072</v>
      </c>
      <c r="H25">
        <v>6.5217391304347783E-2</v>
      </c>
    </row>
    <row r="26" spans="1:8" x14ac:dyDescent="0.3">
      <c r="A26" s="2"/>
      <c r="B26">
        <v>5</v>
      </c>
      <c r="C26">
        <v>9</v>
      </c>
      <c r="D26">
        <v>1.2494469245051951</v>
      </c>
      <c r="E26">
        <v>151.74971902368873</v>
      </c>
      <c r="F26">
        <v>3.7</v>
      </c>
      <c r="G26">
        <v>133.33858994395246</v>
      </c>
      <c r="H26">
        <v>0.17708333333333337</v>
      </c>
    </row>
    <row r="27" spans="1:8" x14ac:dyDescent="0.3">
      <c r="A27" s="2"/>
      <c r="B27">
        <v>6</v>
      </c>
      <c r="C27">
        <v>9</v>
      </c>
      <c r="D27">
        <v>1.3465450684238207</v>
      </c>
      <c r="E27">
        <v>150.97901612395586</v>
      </c>
      <c r="F27">
        <v>3.5</v>
      </c>
      <c r="G27">
        <v>141.80893860942587</v>
      </c>
      <c r="H27">
        <v>0.17204301075268813</v>
      </c>
    </row>
    <row r="28" spans="1:8" x14ac:dyDescent="0.3">
      <c r="A28" s="2"/>
      <c r="B28">
        <v>7</v>
      </c>
      <c r="C28">
        <v>16</v>
      </c>
      <c r="D28">
        <v>0.96918532710653404</v>
      </c>
      <c r="E28">
        <v>55.284309711999349</v>
      </c>
      <c r="F28">
        <v>1.9</v>
      </c>
      <c r="G28">
        <v>45.118950966862123</v>
      </c>
      <c r="H28">
        <v>0.15094339622641506</v>
      </c>
    </row>
    <row r="29" spans="1:8" x14ac:dyDescent="0.3">
      <c r="B29">
        <v>8</v>
      </c>
      <c r="C29">
        <v>8.4499999999999993</v>
      </c>
      <c r="D29">
        <v>0.95022771313063747</v>
      </c>
      <c r="E29">
        <v>103.5439179247614</v>
      </c>
      <c r="F29">
        <v>2.5</v>
      </c>
      <c r="G29">
        <v>72.577544892994069</v>
      </c>
      <c r="H29">
        <v>0.19999999999999996</v>
      </c>
    </row>
    <row r="30" spans="1:8" x14ac:dyDescent="0.3">
      <c r="B30">
        <v>9</v>
      </c>
      <c r="C30">
        <v>9.8699999999999992</v>
      </c>
      <c r="D30">
        <v>1.2031253110381208</v>
      </c>
      <c r="E30">
        <v>113.36165831695379</v>
      </c>
      <c r="F30">
        <v>2.6</v>
      </c>
      <c r="G30">
        <v>96.03235736219743</v>
      </c>
      <c r="H30">
        <v>0.16666666666666663</v>
      </c>
    </row>
    <row r="31" spans="1:8" x14ac:dyDescent="0.3">
      <c r="B31">
        <v>10</v>
      </c>
      <c r="C31">
        <v>15.75</v>
      </c>
      <c r="D31">
        <v>1.4529353529353528</v>
      </c>
      <c r="E31">
        <v>70.631438358938709</v>
      </c>
      <c r="F31">
        <v>1.8</v>
      </c>
      <c r="G31">
        <v>71.947171879387881</v>
      </c>
      <c r="H31">
        <v>0.19230769230769229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494C-B6C5-4EB3-BB0A-F01DAC2C36C6}">
  <dimension ref="A1:H42"/>
  <sheetViews>
    <sheetView workbookViewId="0">
      <selection activeCell="G2" sqref="G2:G41"/>
    </sheetView>
  </sheetViews>
  <sheetFormatPr defaultRowHeight="14.4" x14ac:dyDescent="0.3"/>
  <cols>
    <col min="3" max="3" width="13.33203125" bestFit="1" customWidth="1"/>
    <col min="4" max="4" width="22.6640625" bestFit="1" customWidth="1"/>
    <col min="5" max="5" width="14" bestFit="1" customWidth="1"/>
    <col min="6" max="6" width="20.6640625" bestFit="1" customWidth="1"/>
    <col min="7" max="7" width="25.6640625" bestFit="1" customWidth="1"/>
    <col min="8" max="8" width="18.44140625" bestFit="1" customWidth="1"/>
  </cols>
  <sheetData>
    <row r="1" spans="1:8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</row>
    <row r="2" spans="1:8" x14ac:dyDescent="0.3">
      <c r="A2" s="2" t="s">
        <v>0</v>
      </c>
      <c r="B2">
        <v>1</v>
      </c>
      <c r="C2">
        <v>6.0155555555555562</v>
      </c>
      <c r="D2">
        <v>0.90466519382993693</v>
      </c>
      <c r="E2">
        <v>126.13607551469111</v>
      </c>
      <c r="F2">
        <v>3.3</v>
      </c>
      <c r="G2">
        <v>83.154961216168545</v>
      </c>
      <c r="H2">
        <v>0.27837412143280549</v>
      </c>
    </row>
    <row r="3" spans="1:8" x14ac:dyDescent="0.3">
      <c r="A3" s="2"/>
      <c r="B3">
        <v>2</v>
      </c>
      <c r="C3">
        <v>7.2555555555555555</v>
      </c>
      <c r="D3">
        <v>1.1076743652874272</v>
      </c>
      <c r="E3">
        <v>116.34777734564638</v>
      </c>
      <c r="F3">
        <v>3.3</v>
      </c>
      <c r="G3">
        <v>96.257469084486686</v>
      </c>
      <c r="H3">
        <v>0.2331911872907968</v>
      </c>
    </row>
    <row r="4" spans="1:8" x14ac:dyDescent="0.3">
      <c r="A4" s="2"/>
      <c r="B4">
        <v>3</v>
      </c>
      <c r="C4">
        <v>6.982222222222223</v>
      </c>
      <c r="D4">
        <v>1.1361890163127815</v>
      </c>
      <c r="E4">
        <v>115.44928093666974</v>
      </c>
      <c r="F4">
        <v>3</v>
      </c>
      <c r="G4">
        <v>99.321976785194465</v>
      </c>
      <c r="H4">
        <v>0.22195065033960115</v>
      </c>
    </row>
    <row r="5" spans="1:8" x14ac:dyDescent="0.3">
      <c r="A5" s="2"/>
      <c r="B5">
        <v>4</v>
      </c>
      <c r="C5">
        <v>6.7</v>
      </c>
      <c r="D5">
        <v>0.8743950725912889</v>
      </c>
      <c r="E5">
        <v>137.92511313335618</v>
      </c>
      <c r="F5">
        <v>3.2</v>
      </c>
      <c r="G5">
        <v>93.613961762786062</v>
      </c>
      <c r="H5">
        <v>0.1303341514582278</v>
      </c>
    </row>
    <row r="6" spans="1:8" x14ac:dyDescent="0.3">
      <c r="A6" s="2"/>
      <c r="B6">
        <v>5</v>
      </c>
      <c r="C6">
        <v>8.3555555555555561</v>
      </c>
      <c r="D6">
        <v>1.1871410227057806</v>
      </c>
      <c r="E6">
        <v>100.83450906911757</v>
      </c>
      <c r="F6">
        <v>2.4</v>
      </c>
      <c r="G6">
        <v>88.192604589006393</v>
      </c>
      <c r="H6">
        <v>0.21729922677461988</v>
      </c>
    </row>
    <row r="7" spans="1:8" x14ac:dyDescent="0.3">
      <c r="A7" s="2"/>
      <c r="B7">
        <v>6</v>
      </c>
      <c r="C7">
        <v>8.6855555555555544</v>
      </c>
      <c r="D7">
        <v>1.2861927614477104</v>
      </c>
      <c r="E7">
        <v>100.20412961013403</v>
      </c>
      <c r="F7">
        <v>2.5</v>
      </c>
      <c r="G7">
        <v>93.879701465818684</v>
      </c>
      <c r="H7">
        <v>0.25274518515831867</v>
      </c>
    </row>
    <row r="8" spans="1:8" x14ac:dyDescent="0.3">
      <c r="A8" s="2"/>
      <c r="B8">
        <v>7</v>
      </c>
      <c r="C8">
        <v>8.836666666666666</v>
      </c>
      <c r="D8">
        <v>1.3498615480810268</v>
      </c>
      <c r="E8">
        <v>104.01206825308992</v>
      </c>
      <c r="F8">
        <v>2.7</v>
      </c>
      <c r="G8">
        <v>102.71589292250148</v>
      </c>
      <c r="H8">
        <v>0.22564790184644434</v>
      </c>
    </row>
    <row r="9" spans="1:8" x14ac:dyDescent="0.3">
      <c r="A9" s="2"/>
      <c r="B9">
        <v>8</v>
      </c>
      <c r="C9">
        <v>8.1333333333333346</v>
      </c>
      <c r="D9">
        <v>1.3236554584593561</v>
      </c>
      <c r="E9">
        <v>122.41872299310565</v>
      </c>
      <c r="F9">
        <v>2.8</v>
      </c>
      <c r="G9">
        <v>120.3180726082122</v>
      </c>
      <c r="H9">
        <v>0.21172059492785289</v>
      </c>
    </row>
    <row r="10" spans="1:8" x14ac:dyDescent="0.3">
      <c r="A10" s="2"/>
      <c r="B10">
        <v>9</v>
      </c>
      <c r="C10">
        <v>7.9322222222222223</v>
      </c>
      <c r="D10">
        <v>1.3689872732462569</v>
      </c>
      <c r="E10">
        <v>126.29648298905326</v>
      </c>
      <c r="F10">
        <v>3.3</v>
      </c>
      <c r="G10">
        <v>130.87884420540161</v>
      </c>
      <c r="H10">
        <v>0.13872069671381326</v>
      </c>
    </row>
    <row r="11" spans="1:8" x14ac:dyDescent="0.3">
      <c r="A11" s="2"/>
      <c r="B11">
        <v>10</v>
      </c>
      <c r="C11">
        <v>7.7555555555555555</v>
      </c>
      <c r="D11">
        <v>1.5133418673652668</v>
      </c>
      <c r="E11">
        <v>140.94349685581315</v>
      </c>
      <c r="F11">
        <v>2.1</v>
      </c>
      <c r="G11">
        <v>150.78089689497062</v>
      </c>
      <c r="H11">
        <v>0.19097592482792969</v>
      </c>
    </row>
    <row r="12" spans="1:8" x14ac:dyDescent="0.3">
      <c r="A12" s="2" t="s">
        <v>5</v>
      </c>
      <c r="B12">
        <v>1</v>
      </c>
      <c r="C12">
        <v>4.5199999999999996</v>
      </c>
      <c r="D12">
        <v>0.56921816063352892</v>
      </c>
      <c r="E12">
        <v>137.69164823683676</v>
      </c>
      <c r="F12">
        <v>3.6</v>
      </c>
      <c r="G12">
        <v>59.167046407087362</v>
      </c>
      <c r="H12">
        <v>0.1545129774511188</v>
      </c>
    </row>
    <row r="13" spans="1:8" x14ac:dyDescent="0.3">
      <c r="A13" s="2"/>
      <c r="B13">
        <v>2</v>
      </c>
      <c r="C13">
        <v>5.04</v>
      </c>
      <c r="D13">
        <v>0.78742797068245618</v>
      </c>
      <c r="E13">
        <v>136.11527012887262</v>
      </c>
      <c r="F13">
        <v>3</v>
      </c>
      <c r="G13">
        <v>81.408243713538326</v>
      </c>
      <c r="H13">
        <v>0.15151964092687442</v>
      </c>
    </row>
    <row r="14" spans="1:8" x14ac:dyDescent="0.3">
      <c r="A14" s="2"/>
      <c r="B14">
        <v>3</v>
      </c>
      <c r="C14">
        <v>5.35</v>
      </c>
      <c r="D14">
        <v>7.2508393094817131E-2</v>
      </c>
      <c r="E14">
        <v>86.744879357844695</v>
      </c>
      <c r="F14">
        <v>3.6</v>
      </c>
      <c r="G14">
        <v>5.3636818776717794</v>
      </c>
    </row>
    <row r="15" spans="1:8" x14ac:dyDescent="0.3">
      <c r="A15" s="2"/>
      <c r="B15">
        <v>4</v>
      </c>
      <c r="C15">
        <v>5.28</v>
      </c>
      <c r="D15">
        <v>1.1804852487542514</v>
      </c>
      <c r="E15">
        <v>169.10121361145255</v>
      </c>
      <c r="F15">
        <v>4.0999999999999996</v>
      </c>
      <c r="G15">
        <v>165.69684976166866</v>
      </c>
      <c r="H15">
        <v>0.14720180893159984</v>
      </c>
    </row>
    <row r="16" spans="1:8" x14ac:dyDescent="0.3">
      <c r="A16" s="2"/>
      <c r="B16">
        <v>5</v>
      </c>
      <c r="C16">
        <v>5.25</v>
      </c>
      <c r="D16">
        <v>0.80697378619552051</v>
      </c>
      <c r="E16">
        <v>161.67982619090168</v>
      </c>
      <c r="F16">
        <v>3.6</v>
      </c>
      <c r="G16">
        <v>103.01061186495151</v>
      </c>
      <c r="H16">
        <v>0.22349746836319817</v>
      </c>
    </row>
    <row r="17" spans="1:8" x14ac:dyDescent="0.3">
      <c r="A17" s="2"/>
      <c r="B17">
        <v>6</v>
      </c>
      <c r="C17">
        <v>5.76</v>
      </c>
      <c r="D17">
        <v>0.90549107675185836</v>
      </c>
      <c r="E17">
        <v>148.47016317878641</v>
      </c>
      <c r="F17">
        <v>3.9</v>
      </c>
      <c r="G17">
        <v>101.92077912981279</v>
      </c>
      <c r="H17">
        <v>0.17347851627740885</v>
      </c>
    </row>
    <row r="18" spans="1:8" x14ac:dyDescent="0.3">
      <c r="A18" s="2"/>
      <c r="B18">
        <v>7</v>
      </c>
      <c r="C18">
        <v>6.13</v>
      </c>
      <c r="D18">
        <v>0.70240612676458825</v>
      </c>
      <c r="E18">
        <v>60.798984937435996</v>
      </c>
      <c r="F18">
        <v>1.6</v>
      </c>
      <c r="G18">
        <v>31.818551882327466</v>
      </c>
      <c r="H18">
        <v>0.32760362555081834</v>
      </c>
    </row>
    <row r="19" spans="1:8" x14ac:dyDescent="0.3">
      <c r="A19" s="2"/>
      <c r="B19">
        <v>8</v>
      </c>
      <c r="C19">
        <v>6.17</v>
      </c>
      <c r="D19">
        <v>0.59040888339546671</v>
      </c>
      <c r="E19">
        <v>84.382735161139948</v>
      </c>
      <c r="F19">
        <v>2.2000000000000002</v>
      </c>
      <c r="G19">
        <v>39.935009882577759</v>
      </c>
      <c r="H19">
        <v>0.2538569862476493</v>
      </c>
    </row>
    <row r="20" spans="1:8" x14ac:dyDescent="0.3">
      <c r="A20" s="2"/>
      <c r="B20">
        <v>9</v>
      </c>
      <c r="C20">
        <v>5.14</v>
      </c>
      <c r="D20">
        <v>0.68430205595919003</v>
      </c>
      <c r="E20">
        <v>131.57023890956438</v>
      </c>
      <c r="F20">
        <v>3.3</v>
      </c>
      <c r="G20">
        <v>69.106000680082204</v>
      </c>
      <c r="H20">
        <v>5.0858325470345522E-2</v>
      </c>
    </row>
    <row r="21" spans="1:8" x14ac:dyDescent="0.3">
      <c r="A21" s="2"/>
      <c r="B21">
        <v>10</v>
      </c>
      <c r="C21">
        <v>5.56</v>
      </c>
      <c r="D21">
        <v>0.74355808674180579</v>
      </c>
      <c r="E21">
        <v>154.93491942096853</v>
      </c>
      <c r="F21">
        <v>3.6</v>
      </c>
      <c r="G21">
        <v>87.35714890831818</v>
      </c>
      <c r="H21">
        <v>0.10878478845316242</v>
      </c>
    </row>
    <row r="22" spans="1:8" x14ac:dyDescent="0.3">
      <c r="A22" s="2" t="s">
        <v>8</v>
      </c>
      <c r="B22">
        <v>1</v>
      </c>
      <c r="C22">
        <v>11.6</v>
      </c>
      <c r="D22">
        <v>1.8681856456486206</v>
      </c>
      <c r="E22">
        <v>172.41078987407712</v>
      </c>
      <c r="F22">
        <v>4.2</v>
      </c>
      <c r="G22">
        <v>219.54000892874382</v>
      </c>
      <c r="H22">
        <v>0.23255813953488369</v>
      </c>
    </row>
    <row r="23" spans="1:8" x14ac:dyDescent="0.3">
      <c r="A23" s="2"/>
      <c r="B23">
        <v>2</v>
      </c>
      <c r="C23">
        <v>15.01</v>
      </c>
      <c r="D23">
        <v>1.298216470541425</v>
      </c>
      <c r="E23">
        <v>64.033070168829781</v>
      </c>
      <c r="F23">
        <v>1.7</v>
      </c>
      <c r="G23">
        <v>60.908813030276264</v>
      </c>
      <c r="H23">
        <v>0.20833333333333337</v>
      </c>
    </row>
    <row r="24" spans="1:8" x14ac:dyDescent="0.3">
      <c r="A24" s="2"/>
      <c r="B24">
        <v>3</v>
      </c>
      <c r="C24">
        <v>11.03</v>
      </c>
      <c r="D24">
        <v>1.1793038289408255</v>
      </c>
      <c r="E24">
        <v>92.011859873951863</v>
      </c>
      <c r="F24">
        <v>2.6</v>
      </c>
      <c r="G24">
        <v>81.349644668155989</v>
      </c>
      <c r="H24">
        <v>0.18055555555555558</v>
      </c>
    </row>
    <row r="25" spans="1:8" x14ac:dyDescent="0.3">
      <c r="A25" s="2"/>
      <c r="B25">
        <v>4</v>
      </c>
      <c r="C25">
        <v>9.86</v>
      </c>
      <c r="D25">
        <v>1.1644823914579416</v>
      </c>
      <c r="E25">
        <v>114.48424604781917</v>
      </c>
      <c r="F25">
        <v>3.3</v>
      </c>
      <c r="G25">
        <v>98.735153300344976</v>
      </c>
      <c r="H25">
        <v>0.1910112359550562</v>
      </c>
    </row>
    <row r="26" spans="1:8" x14ac:dyDescent="0.3">
      <c r="A26" s="2"/>
      <c r="B26">
        <v>5</v>
      </c>
      <c r="C26">
        <v>14.47</v>
      </c>
      <c r="D26">
        <v>1.3469637318062513</v>
      </c>
      <c r="E26">
        <v>106.29436969297599</v>
      </c>
      <c r="F26">
        <v>2.7</v>
      </c>
      <c r="G26">
        <v>108.5794484931472</v>
      </c>
      <c r="H26">
        <v>0.18181818181818177</v>
      </c>
    </row>
    <row r="27" spans="1:8" x14ac:dyDescent="0.3">
      <c r="A27" s="2"/>
      <c r="B27">
        <v>6</v>
      </c>
      <c r="C27">
        <v>12</v>
      </c>
      <c r="D27">
        <v>1.0210531525289517</v>
      </c>
      <c r="E27">
        <v>67.296103523435917</v>
      </c>
      <c r="F27">
        <v>2.2999999999999998</v>
      </c>
      <c r="G27">
        <v>55.887861655040012</v>
      </c>
      <c r="H27">
        <v>0.16129032258064513</v>
      </c>
    </row>
    <row r="28" spans="1:8" x14ac:dyDescent="0.3">
      <c r="A28" s="2"/>
      <c r="B28">
        <v>7</v>
      </c>
      <c r="C28">
        <v>13</v>
      </c>
      <c r="D28">
        <v>1.1556285112709928</v>
      </c>
      <c r="E28">
        <v>60.716650209428167</v>
      </c>
      <c r="F28">
        <v>1.8</v>
      </c>
      <c r="G28">
        <v>55.739237947977081</v>
      </c>
      <c r="H28">
        <v>0.2142857142857143</v>
      </c>
    </row>
    <row r="29" spans="1:8" x14ac:dyDescent="0.3">
      <c r="A29" s="2"/>
      <c r="B29">
        <v>8</v>
      </c>
      <c r="C29">
        <v>15.01</v>
      </c>
      <c r="D29">
        <v>1.2671548200182563</v>
      </c>
      <c r="E29">
        <v>54.900052936032075</v>
      </c>
      <c r="F29">
        <v>1.3</v>
      </c>
      <c r="G29">
        <v>51.265028280089759</v>
      </c>
      <c r="H29">
        <v>0.20454545454545459</v>
      </c>
    </row>
    <row r="30" spans="1:8" x14ac:dyDescent="0.3">
      <c r="A30" s="2"/>
      <c r="B30">
        <v>9</v>
      </c>
      <c r="C30">
        <v>11.5</v>
      </c>
      <c r="D30">
        <v>1.2007824987007383</v>
      </c>
      <c r="E30">
        <v>79.008918341302433</v>
      </c>
      <c r="F30">
        <v>2.4</v>
      </c>
      <c r="G30">
        <v>72.968880206021566</v>
      </c>
      <c r="H30">
        <v>0.25</v>
      </c>
    </row>
    <row r="31" spans="1:8" x14ac:dyDescent="0.3">
      <c r="A31" s="2"/>
      <c r="B31">
        <v>10</v>
      </c>
      <c r="C31">
        <v>11</v>
      </c>
      <c r="D31">
        <v>1.1560558235562701</v>
      </c>
      <c r="E31">
        <v>80.096448193438064</v>
      </c>
      <c r="F31">
        <v>2.2999999999999998</v>
      </c>
      <c r="G31">
        <v>73.200572110804259</v>
      </c>
      <c r="H31">
        <v>0.18055555555555558</v>
      </c>
    </row>
    <row r="32" spans="1:8" x14ac:dyDescent="0.3">
      <c r="A32" s="3" t="s">
        <v>6</v>
      </c>
      <c r="B32">
        <v>1</v>
      </c>
      <c r="C32">
        <v>13.56</v>
      </c>
      <c r="D32">
        <v>1.1634704470058477</v>
      </c>
      <c r="E32">
        <v>67.910942379361231</v>
      </c>
      <c r="F32">
        <v>1.8</v>
      </c>
      <c r="G32">
        <v>58.672777251473015</v>
      </c>
      <c r="H32">
        <v>0.18000000000000005</v>
      </c>
    </row>
    <row r="33" spans="1:8" x14ac:dyDescent="0.3">
      <c r="A33" s="2"/>
      <c r="B33">
        <v>2</v>
      </c>
      <c r="C33">
        <v>9.3000000000000007</v>
      </c>
      <c r="D33">
        <v>1.2665786574290054</v>
      </c>
      <c r="E33">
        <v>161.23696724280174</v>
      </c>
      <c r="F33">
        <v>4.0999999999999996</v>
      </c>
      <c r="G33">
        <v>147.93608797191345</v>
      </c>
      <c r="H33">
        <v>0.10679611650485432</v>
      </c>
    </row>
    <row r="34" spans="1:8" x14ac:dyDescent="0.3">
      <c r="A34" s="2"/>
      <c r="B34">
        <v>3</v>
      </c>
      <c r="C34">
        <v>11.5</v>
      </c>
      <c r="D34">
        <v>1.2624032635431039</v>
      </c>
      <c r="E34">
        <v>87.108743625057343</v>
      </c>
      <c r="F34">
        <v>2.5</v>
      </c>
      <c r="G34">
        <v>80.310408356494193</v>
      </c>
      <c r="H34">
        <v>0.21875</v>
      </c>
    </row>
    <row r="35" spans="1:8" x14ac:dyDescent="0.3">
      <c r="A35" s="2"/>
      <c r="B35">
        <v>4</v>
      </c>
      <c r="C35">
        <v>14.97</v>
      </c>
      <c r="D35">
        <v>6.8165914167122005E-2</v>
      </c>
      <c r="E35">
        <v>54.905209428524252</v>
      </c>
      <c r="F35">
        <v>2</v>
      </c>
      <c r="G35">
        <v>2.7849469671579437</v>
      </c>
    </row>
    <row r="36" spans="1:8" x14ac:dyDescent="0.3">
      <c r="A36" s="2"/>
      <c r="B36">
        <v>5</v>
      </c>
      <c r="C36">
        <v>10.48</v>
      </c>
      <c r="D36">
        <v>1.1998885472330856</v>
      </c>
      <c r="E36">
        <v>116.62636995146487</v>
      </c>
      <c r="F36">
        <v>3</v>
      </c>
      <c r="G36">
        <v>103.10391862620003</v>
      </c>
      <c r="H36">
        <v>0.13749999999999996</v>
      </c>
    </row>
    <row r="37" spans="1:8" x14ac:dyDescent="0.3">
      <c r="A37" s="2"/>
      <c r="B37">
        <v>6</v>
      </c>
      <c r="C37">
        <v>9.9</v>
      </c>
      <c r="D37">
        <v>1.2269816011934362</v>
      </c>
      <c r="E37">
        <v>112.8101149003659</v>
      </c>
      <c r="F37">
        <v>2.8</v>
      </c>
      <c r="G37">
        <v>103.00923914418195</v>
      </c>
      <c r="H37">
        <v>0.18518518518518523</v>
      </c>
    </row>
    <row r="38" spans="1:8" x14ac:dyDescent="0.3">
      <c r="A38" s="2"/>
      <c r="B38">
        <v>7</v>
      </c>
      <c r="C38">
        <v>9.9</v>
      </c>
      <c r="D38">
        <v>0.11694058154235144</v>
      </c>
      <c r="E38">
        <v>60.704725426090725</v>
      </c>
      <c r="F38">
        <v>1.3</v>
      </c>
      <c r="G38">
        <v>6.4511463407710359</v>
      </c>
    </row>
    <row r="39" spans="1:8" x14ac:dyDescent="0.3">
      <c r="A39" s="2"/>
      <c r="B39">
        <v>8</v>
      </c>
      <c r="C39">
        <v>11.6</v>
      </c>
      <c r="D39">
        <v>1.1704412144831289</v>
      </c>
      <c r="E39">
        <v>81.253234947943781</v>
      </c>
      <c r="F39">
        <v>2.2999999999999998</v>
      </c>
      <c r="G39">
        <v>72.057635416344638</v>
      </c>
      <c r="H39">
        <v>0.18032786885245899</v>
      </c>
    </row>
    <row r="40" spans="1:8" x14ac:dyDescent="0.3">
      <c r="A40" s="2"/>
      <c r="B40">
        <v>9</v>
      </c>
      <c r="C40">
        <v>17.97</v>
      </c>
      <c r="D40">
        <v>1.2670234615688443</v>
      </c>
      <c r="E40">
        <v>97.971472390079327</v>
      </c>
      <c r="F40">
        <v>2.7</v>
      </c>
      <c r="G40">
        <v>91.201387652261388</v>
      </c>
      <c r="H40">
        <v>0.16883116883116878</v>
      </c>
    </row>
    <row r="41" spans="1:8" x14ac:dyDescent="0.3">
      <c r="A41" s="2"/>
      <c r="B41">
        <v>10</v>
      </c>
      <c r="C41">
        <v>10.99</v>
      </c>
      <c r="D41">
        <v>1.2815306559811808</v>
      </c>
      <c r="E41">
        <v>90.193524403814067</v>
      </c>
      <c r="F41">
        <v>2.4</v>
      </c>
      <c r="G41">
        <v>87.851179301816359</v>
      </c>
      <c r="H41">
        <v>0.15714285714285714</v>
      </c>
    </row>
    <row r="42" spans="1:8" x14ac:dyDescent="0.3">
      <c r="A42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0A8A-5068-4194-AEC0-731DAC8AFCAF}">
  <dimension ref="A1:H42"/>
  <sheetViews>
    <sheetView workbookViewId="0">
      <selection activeCell="G2" sqref="G2:G31"/>
    </sheetView>
  </sheetViews>
  <sheetFormatPr defaultRowHeight="14.4" x14ac:dyDescent="0.3"/>
  <cols>
    <col min="3" max="3" width="13.33203125" bestFit="1" customWidth="1"/>
    <col min="4" max="4" width="22.6640625" bestFit="1" customWidth="1"/>
    <col min="5" max="5" width="14" bestFit="1" customWidth="1"/>
    <col min="6" max="6" width="20.6640625" bestFit="1" customWidth="1"/>
    <col min="7" max="7" width="25.6640625" bestFit="1" customWidth="1"/>
    <col min="8" max="8" width="18.44140625" bestFit="1" customWidth="1"/>
  </cols>
  <sheetData>
    <row r="1" spans="1:8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</row>
    <row r="2" spans="1:8" x14ac:dyDescent="0.3">
      <c r="A2" s="2" t="s">
        <v>0</v>
      </c>
      <c r="B2">
        <v>1</v>
      </c>
      <c r="C2">
        <v>16.003333333333334</v>
      </c>
      <c r="D2">
        <v>1.2851701523573398</v>
      </c>
      <c r="E2">
        <v>63.809661770856003</v>
      </c>
      <c r="F2">
        <v>1.9</v>
      </c>
      <c r="G2">
        <v>74.446853906077635</v>
      </c>
      <c r="H2">
        <v>0.20243584017590266</v>
      </c>
    </row>
    <row r="3" spans="1:8" x14ac:dyDescent="0.3">
      <c r="A3" s="2"/>
      <c r="B3">
        <v>2</v>
      </c>
      <c r="C3">
        <v>12.632222222222223</v>
      </c>
      <c r="D3">
        <v>1.4195555644053284</v>
      </c>
      <c r="E3">
        <v>100.69866767232564</v>
      </c>
      <c r="F3">
        <v>2.8</v>
      </c>
      <c r="G3">
        <v>117.58033978504645</v>
      </c>
      <c r="H3">
        <v>0.16265709213415813</v>
      </c>
    </row>
    <row r="4" spans="1:8" x14ac:dyDescent="0.3">
      <c r="A4" s="2"/>
      <c r="B4">
        <v>3</v>
      </c>
      <c r="C4">
        <v>20.14</v>
      </c>
      <c r="D4">
        <v>1.2869613799846356</v>
      </c>
      <c r="E4">
        <v>64.749985702326995</v>
      </c>
      <c r="F4">
        <v>2.1</v>
      </c>
      <c r="G4">
        <v>76.108570523886456</v>
      </c>
      <c r="H4">
        <v>0.16346169330744276</v>
      </c>
    </row>
    <row r="5" spans="1:8" x14ac:dyDescent="0.3">
      <c r="A5" s="2"/>
      <c r="B5">
        <v>4</v>
      </c>
      <c r="C5">
        <v>12.2</v>
      </c>
      <c r="D5">
        <v>1.3321985504063254</v>
      </c>
      <c r="E5">
        <v>96.305378913209651</v>
      </c>
      <c r="F5">
        <v>3.3</v>
      </c>
      <c r="G5">
        <v>111.35435574261814</v>
      </c>
      <c r="H5">
        <v>0.17629702978605577</v>
      </c>
    </row>
    <row r="6" spans="1:8" x14ac:dyDescent="0.3">
      <c r="A6" s="2"/>
      <c r="B6">
        <v>5</v>
      </c>
      <c r="C6">
        <v>12.054444444444444</v>
      </c>
      <c r="D6">
        <v>7.606677182963599E-2</v>
      </c>
      <c r="E6">
        <v>99.190615745023919</v>
      </c>
      <c r="F6">
        <v>3.5</v>
      </c>
      <c r="G6">
        <v>6.4225183119488261</v>
      </c>
      <c r="H6">
        <v>0.15649538093329141</v>
      </c>
    </row>
    <row r="7" spans="1:8" x14ac:dyDescent="0.3">
      <c r="A7" s="2"/>
      <c r="B7">
        <v>6</v>
      </c>
      <c r="C7">
        <v>10.88</v>
      </c>
      <c r="D7">
        <v>5.1163860336759591E-2</v>
      </c>
      <c r="E7">
        <v>129.80139270626628</v>
      </c>
      <c r="F7">
        <v>4.3</v>
      </c>
      <c r="G7">
        <v>4.4925440234531759</v>
      </c>
    </row>
    <row r="8" spans="1:8" x14ac:dyDescent="0.3">
      <c r="A8" s="2"/>
      <c r="B8">
        <v>7</v>
      </c>
      <c r="C8">
        <v>13.524444444444443</v>
      </c>
      <c r="D8">
        <v>5.503284573005509E-2</v>
      </c>
      <c r="E8">
        <v>75.346423935042495</v>
      </c>
      <c r="F8">
        <v>2.6</v>
      </c>
      <c r="G8">
        <v>2.9461030389120859</v>
      </c>
    </row>
    <row r="9" spans="1:8" x14ac:dyDescent="0.3">
      <c r="A9" s="2"/>
      <c r="B9">
        <v>8</v>
      </c>
      <c r="C9">
        <v>13.338888888888889</v>
      </c>
      <c r="D9">
        <v>0.2742661174212126</v>
      </c>
      <c r="E9">
        <v>71.138589706149787</v>
      </c>
      <c r="F9">
        <v>2.6</v>
      </c>
      <c r="G9">
        <v>18.753335865987246</v>
      </c>
      <c r="H9">
        <v>0.19215231902037555</v>
      </c>
    </row>
    <row r="10" spans="1:8" x14ac:dyDescent="0.3">
      <c r="A10" s="2"/>
      <c r="B10">
        <v>9</v>
      </c>
      <c r="C10">
        <v>13.127777777777778</v>
      </c>
      <c r="D10">
        <v>0.1708116483254539</v>
      </c>
      <c r="E10">
        <v>81.90167164342752</v>
      </c>
      <c r="F10">
        <v>3</v>
      </c>
      <c r="G10">
        <v>12.835230469391128</v>
      </c>
      <c r="H10">
        <v>7.4008871368692386E-2</v>
      </c>
    </row>
    <row r="11" spans="1:8" x14ac:dyDescent="0.3">
      <c r="A11" s="2"/>
      <c r="B11">
        <v>10</v>
      </c>
      <c r="C11">
        <v>19.790000000000003</v>
      </c>
      <c r="D11">
        <v>0.40223939754260801</v>
      </c>
      <c r="E11">
        <v>66.112671118805579</v>
      </c>
      <c r="F11">
        <v>1.9</v>
      </c>
      <c r="G11">
        <v>25.519321627388813</v>
      </c>
      <c r="H11">
        <v>0.15349091117024927</v>
      </c>
    </row>
    <row r="12" spans="1:8" x14ac:dyDescent="0.3">
      <c r="A12" s="2" t="s">
        <v>5</v>
      </c>
      <c r="B12">
        <v>1</v>
      </c>
      <c r="C12">
        <v>10</v>
      </c>
      <c r="D12">
        <v>0.98950837245774059</v>
      </c>
      <c r="E12">
        <v>60.078062566237591</v>
      </c>
      <c r="F12">
        <v>2.1</v>
      </c>
      <c r="G12">
        <v>45.80140362359429</v>
      </c>
      <c r="H12">
        <v>0.29824561403508776</v>
      </c>
    </row>
    <row r="13" spans="1:8" x14ac:dyDescent="0.3">
      <c r="A13" s="2"/>
      <c r="B13">
        <v>2</v>
      </c>
      <c r="C13">
        <v>12.97</v>
      </c>
      <c r="D13">
        <v>1.3233859397417504</v>
      </c>
      <c r="E13">
        <v>59.016479149574096</v>
      </c>
      <c r="F13">
        <v>1.4</v>
      </c>
      <c r="G13">
        <v>64.299148250693605</v>
      </c>
      <c r="H13">
        <v>0.21666666666666667</v>
      </c>
    </row>
    <row r="14" spans="1:8" x14ac:dyDescent="0.3">
      <c r="A14" s="2"/>
      <c r="B14">
        <v>3</v>
      </c>
      <c r="C14">
        <v>13</v>
      </c>
      <c r="D14">
        <v>1.2228830303151257</v>
      </c>
      <c r="E14">
        <v>61.775925238953398</v>
      </c>
      <c r="F14">
        <v>2.1</v>
      </c>
      <c r="G14">
        <v>60.08603228404958</v>
      </c>
      <c r="H14">
        <v>0.22033898305084743</v>
      </c>
    </row>
    <row r="15" spans="1:8" x14ac:dyDescent="0.3">
      <c r="A15" s="2"/>
      <c r="B15">
        <v>4</v>
      </c>
      <c r="C15">
        <v>10.44</v>
      </c>
      <c r="D15">
        <v>0.14489511043351713</v>
      </c>
      <c r="E15">
        <v>57.476706962665226</v>
      </c>
      <c r="F15">
        <v>1.6</v>
      </c>
      <c r="G15">
        <v>8.6349732404904991</v>
      </c>
      <c r="H15">
        <v>0.28749999999999998</v>
      </c>
    </row>
    <row r="16" spans="1:8" x14ac:dyDescent="0.3">
      <c r="A16" s="2"/>
      <c r="B16">
        <v>5</v>
      </c>
      <c r="C16">
        <v>16.7</v>
      </c>
      <c r="D16">
        <v>1.2827990952660895</v>
      </c>
      <c r="E16">
        <v>70.602545741469953</v>
      </c>
      <c r="F16">
        <v>2.1</v>
      </c>
      <c r="G16">
        <v>72.976784540084594</v>
      </c>
      <c r="H16">
        <v>0.21739130434782605</v>
      </c>
    </row>
    <row r="17" spans="1:8" x14ac:dyDescent="0.3">
      <c r="A17" s="2"/>
      <c r="B17">
        <v>6</v>
      </c>
      <c r="C17">
        <v>13.77</v>
      </c>
      <c r="D17">
        <v>1.2002625552747948</v>
      </c>
      <c r="E17">
        <v>47.152386865691945</v>
      </c>
      <c r="F17">
        <v>1.7</v>
      </c>
      <c r="G17">
        <v>46.810637791096241</v>
      </c>
      <c r="H17">
        <v>0.21276595744680848</v>
      </c>
    </row>
    <row r="18" spans="1:8" x14ac:dyDescent="0.3">
      <c r="A18" s="2"/>
      <c r="B18">
        <v>7</v>
      </c>
      <c r="C18">
        <v>17.899999999999999</v>
      </c>
      <c r="D18">
        <v>1.4940109361199596</v>
      </c>
      <c r="E18">
        <v>63.365294660028553</v>
      </c>
      <c r="F18">
        <v>1.9</v>
      </c>
      <c r="G18">
        <v>75.832952430187191</v>
      </c>
      <c r="H18">
        <v>0.27536231884057971</v>
      </c>
    </row>
    <row r="19" spans="1:8" x14ac:dyDescent="0.3">
      <c r="A19" s="2"/>
      <c r="B19">
        <v>8</v>
      </c>
      <c r="C19">
        <v>22</v>
      </c>
      <c r="D19">
        <v>1.3189828751420427</v>
      </c>
      <c r="E19">
        <v>76.144144284326273</v>
      </c>
      <c r="F19">
        <v>2.6</v>
      </c>
      <c r="G19">
        <v>81.840942976634182</v>
      </c>
      <c r="H19">
        <v>0.16883116883116878</v>
      </c>
    </row>
    <row r="20" spans="1:8" x14ac:dyDescent="0.3">
      <c r="A20" s="2"/>
      <c r="B20">
        <v>9</v>
      </c>
      <c r="C20">
        <v>15.1</v>
      </c>
      <c r="D20">
        <v>1.3407254649969615</v>
      </c>
      <c r="E20">
        <v>52.149436964825995</v>
      </c>
      <c r="F20">
        <v>1.9</v>
      </c>
      <c r="G20">
        <v>57.499857139914191</v>
      </c>
      <c r="H20">
        <v>0.22641509433962259</v>
      </c>
    </row>
    <row r="21" spans="1:8" x14ac:dyDescent="0.3">
      <c r="A21" s="2"/>
      <c r="B21">
        <v>10</v>
      </c>
      <c r="C21">
        <v>22.6</v>
      </c>
      <c r="D21">
        <v>1.4172170915648008</v>
      </c>
      <c r="E21">
        <v>52.504105168773769</v>
      </c>
      <c r="F21">
        <v>1.7</v>
      </c>
      <c r="G21">
        <v>59.668491743393808</v>
      </c>
      <c r="H21">
        <v>0.19230769230769229</v>
      </c>
    </row>
    <row r="22" spans="1:8" x14ac:dyDescent="0.3">
      <c r="A22" s="2" t="s">
        <v>8</v>
      </c>
      <c r="B22">
        <v>1</v>
      </c>
      <c r="C22">
        <v>6.9</v>
      </c>
      <c r="D22">
        <v>8.1720001990743057E-2</v>
      </c>
      <c r="E22">
        <v>123.46224915405067</v>
      </c>
      <c r="F22">
        <v>5.8</v>
      </c>
      <c r="G22">
        <v>8.0413356727989864</v>
      </c>
      <c r="H22">
        <v>5.8252427184465994E-2</v>
      </c>
    </row>
    <row r="23" spans="1:8" x14ac:dyDescent="0.3">
      <c r="A23" s="2"/>
      <c r="B23">
        <v>2</v>
      </c>
      <c r="C23">
        <v>7.09</v>
      </c>
      <c r="D23">
        <v>0.65788321893961987</v>
      </c>
      <c r="E23">
        <v>84.532167705021479</v>
      </c>
      <c r="F23">
        <v>2.4</v>
      </c>
      <c r="G23">
        <v>44.883982403878058</v>
      </c>
      <c r="H23">
        <v>0.19117647058823528</v>
      </c>
    </row>
    <row r="24" spans="1:8" x14ac:dyDescent="0.3">
      <c r="A24" s="2"/>
      <c r="B24">
        <v>3</v>
      </c>
      <c r="C24">
        <v>6.39</v>
      </c>
      <c r="D24">
        <v>1.0041514331857049</v>
      </c>
      <c r="E24">
        <v>149.96356495300466</v>
      </c>
      <c r="F24">
        <v>3.8</v>
      </c>
      <c r="G24">
        <v>114.02239807149415</v>
      </c>
      <c r="H24">
        <v>0.19417475728155342</v>
      </c>
    </row>
    <row r="25" spans="1:8" x14ac:dyDescent="0.3">
      <c r="A25" s="2"/>
      <c r="B25">
        <v>4</v>
      </c>
      <c r="C25">
        <v>6.2</v>
      </c>
      <c r="D25">
        <v>0.89978246118229344</v>
      </c>
      <c r="E25">
        <v>99.121897294293916</v>
      </c>
      <c r="F25">
        <v>3</v>
      </c>
      <c r="G25">
        <v>66.863052853469881</v>
      </c>
      <c r="H25">
        <v>0.36250000000000004</v>
      </c>
    </row>
    <row r="26" spans="1:8" x14ac:dyDescent="0.3">
      <c r="A26" s="2"/>
      <c r="B26">
        <v>5</v>
      </c>
      <c r="C26">
        <v>8.08</v>
      </c>
      <c r="D26">
        <v>1.1122331560987222</v>
      </c>
      <c r="E26">
        <v>154.34799887401346</v>
      </c>
      <c r="F26">
        <v>3.5</v>
      </c>
      <c r="G26">
        <v>121.95880777434552</v>
      </c>
      <c r="H26">
        <v>0.1428571428571429</v>
      </c>
    </row>
    <row r="27" spans="1:8" x14ac:dyDescent="0.3">
      <c r="A27" s="2"/>
      <c r="B27">
        <v>6</v>
      </c>
      <c r="C27">
        <v>8.7100000000000009</v>
      </c>
      <c r="D27">
        <v>0.9730775351076103</v>
      </c>
      <c r="E27">
        <v>117.27268607454437</v>
      </c>
      <c r="F27">
        <v>3</v>
      </c>
      <c r="G27">
        <v>84.856065398133012</v>
      </c>
      <c r="H27">
        <v>0.19999999999999996</v>
      </c>
    </row>
    <row r="28" spans="1:8" x14ac:dyDescent="0.3">
      <c r="A28" s="2"/>
      <c r="B28">
        <v>7</v>
      </c>
      <c r="C28">
        <v>5.21</v>
      </c>
      <c r="D28">
        <v>0.67908034965872344</v>
      </c>
      <c r="E28">
        <v>131.12151908393841</v>
      </c>
      <c r="F28">
        <v>3.7</v>
      </c>
      <c r="G28">
        <v>71.530458612570527</v>
      </c>
      <c r="H28">
        <v>0.19626168224299068</v>
      </c>
    </row>
    <row r="29" spans="1:8" x14ac:dyDescent="0.3">
      <c r="A29" s="2"/>
      <c r="B29">
        <v>8</v>
      </c>
      <c r="C29">
        <v>5.8</v>
      </c>
      <c r="D29">
        <v>0.59647498132935028</v>
      </c>
      <c r="E29">
        <v>73.038304003025715</v>
      </c>
      <c r="F29">
        <v>2.4</v>
      </c>
      <c r="G29">
        <v>36.070547509038981</v>
      </c>
      <c r="H29">
        <v>0.125</v>
      </c>
    </row>
    <row r="30" spans="1:8" x14ac:dyDescent="0.3">
      <c r="A30" s="2"/>
      <c r="B30">
        <v>9</v>
      </c>
      <c r="C30">
        <v>8.06</v>
      </c>
      <c r="D30">
        <v>0.73602744644353135</v>
      </c>
      <c r="E30">
        <v>110.04699643733146</v>
      </c>
      <c r="F30">
        <v>2.9</v>
      </c>
      <c r="G30">
        <v>63.553447458203081</v>
      </c>
      <c r="H30">
        <v>0.15116279069767447</v>
      </c>
    </row>
    <row r="31" spans="1:8" x14ac:dyDescent="0.3">
      <c r="A31" s="2"/>
      <c r="B31">
        <v>10</v>
      </c>
      <c r="C31">
        <v>9.26</v>
      </c>
      <c r="D31">
        <v>1.0167793938668421</v>
      </c>
      <c r="E31">
        <v>106.86231094016372</v>
      </c>
      <c r="F31">
        <v>2.6</v>
      </c>
      <c r="G31">
        <v>81.265335094464106</v>
      </c>
      <c r="H31">
        <v>0.19753086419753085</v>
      </c>
    </row>
    <row r="32" spans="1:8" x14ac:dyDescent="0.3">
      <c r="A32" s="3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D958-9093-4AB8-A3B7-C661DCFE256A}">
  <dimension ref="A1:H41"/>
  <sheetViews>
    <sheetView workbookViewId="0">
      <selection activeCell="F55" sqref="F55"/>
    </sheetView>
  </sheetViews>
  <sheetFormatPr defaultRowHeight="14.4" x14ac:dyDescent="0.3"/>
  <cols>
    <col min="3" max="3" width="13.33203125" bestFit="1" customWidth="1"/>
    <col min="4" max="4" width="22.6640625" bestFit="1" customWidth="1"/>
    <col min="5" max="5" width="14" bestFit="1" customWidth="1"/>
    <col min="6" max="6" width="20.6640625" bestFit="1" customWidth="1"/>
    <col min="7" max="7" width="25.6640625" bestFit="1" customWidth="1"/>
    <col min="8" max="8" width="18.44140625" bestFit="1" customWidth="1"/>
  </cols>
  <sheetData>
    <row r="1" spans="1:8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</row>
    <row r="2" spans="1:8" x14ac:dyDescent="0.3">
      <c r="A2" s="2" t="s">
        <v>0</v>
      </c>
      <c r="B2">
        <v>1</v>
      </c>
      <c r="C2">
        <v>10.787777777777778</v>
      </c>
      <c r="D2">
        <v>1.0460319519423626</v>
      </c>
      <c r="E2">
        <v>110.69979575282261</v>
      </c>
      <c r="F2">
        <v>3.8</v>
      </c>
      <c r="G2">
        <v>101.96185325718247</v>
      </c>
      <c r="H2">
        <v>0.12953734692531227</v>
      </c>
    </row>
    <row r="3" spans="1:8" x14ac:dyDescent="0.3">
      <c r="A3" s="2"/>
      <c r="B3">
        <v>2</v>
      </c>
      <c r="E3">
        <v>110.33449422484301</v>
      </c>
      <c r="F3">
        <v>4</v>
      </c>
    </row>
    <row r="4" spans="1:8" x14ac:dyDescent="0.3">
      <c r="A4" s="2"/>
      <c r="B4">
        <v>3</v>
      </c>
      <c r="C4">
        <v>9.2666666666666657</v>
      </c>
      <c r="D4">
        <v>0.98992684019310206</v>
      </c>
      <c r="E4">
        <v>122.42735960565814</v>
      </c>
      <c r="F4">
        <v>4.3</v>
      </c>
      <c r="G4">
        <v>106.59474413954591</v>
      </c>
      <c r="H4">
        <v>0.16543681440560709</v>
      </c>
    </row>
    <row r="5" spans="1:8" x14ac:dyDescent="0.3">
      <c r="A5" s="2"/>
      <c r="B5">
        <v>4</v>
      </c>
      <c r="C5">
        <v>8.7955555555555556</v>
      </c>
      <c r="D5">
        <v>0.93043036562652504</v>
      </c>
      <c r="E5">
        <v>133.17272564784366</v>
      </c>
      <c r="F5">
        <v>4.3</v>
      </c>
      <c r="G5">
        <v>107.56149503532637</v>
      </c>
      <c r="H5">
        <v>9.0239503916020203E-2</v>
      </c>
    </row>
    <row r="6" spans="1:8" x14ac:dyDescent="0.3">
      <c r="A6" s="2"/>
      <c r="B6">
        <v>5</v>
      </c>
      <c r="C6">
        <v>9.413333333333334</v>
      </c>
      <c r="D6">
        <v>0.96575650177207595</v>
      </c>
      <c r="E6">
        <v>111.7491625298843</v>
      </c>
      <c r="F6">
        <v>4</v>
      </c>
      <c r="G6">
        <v>95.558977870086153</v>
      </c>
      <c r="H6">
        <v>0.15566015146643319</v>
      </c>
    </row>
    <row r="7" spans="1:8" x14ac:dyDescent="0.3">
      <c r="A7" s="2"/>
      <c r="B7">
        <v>6</v>
      </c>
      <c r="C7">
        <v>9.1377777777777762</v>
      </c>
      <c r="D7">
        <v>0.86577744893163877</v>
      </c>
      <c r="E7">
        <v>110.8186306657043</v>
      </c>
      <c r="F7">
        <v>3.6</v>
      </c>
      <c r="G7">
        <v>89.652706995751927</v>
      </c>
      <c r="H7">
        <v>0.20562411447749862</v>
      </c>
    </row>
    <row r="8" spans="1:8" x14ac:dyDescent="0.3">
      <c r="A8" s="2"/>
      <c r="B8">
        <v>7</v>
      </c>
      <c r="C8">
        <v>9.7333333333333325</v>
      </c>
      <c r="D8">
        <v>0.60816106740060427</v>
      </c>
      <c r="E8">
        <v>94.215754156633764</v>
      </c>
      <c r="F8">
        <v>3.9</v>
      </c>
      <c r="G8">
        <v>55.029784826254719</v>
      </c>
      <c r="H8">
        <v>0.1309712172887515</v>
      </c>
    </row>
    <row r="9" spans="1:8" x14ac:dyDescent="0.3">
      <c r="A9" s="2"/>
      <c r="B9">
        <v>8</v>
      </c>
      <c r="C9">
        <v>9.2533333333333339</v>
      </c>
      <c r="D9">
        <v>1.0758548395148004</v>
      </c>
      <c r="E9">
        <v>123.78029549354792</v>
      </c>
      <c r="F9">
        <v>4.2</v>
      </c>
      <c r="G9">
        <v>116.72209594161508</v>
      </c>
      <c r="H9">
        <v>0.1137562568212207</v>
      </c>
    </row>
    <row r="10" spans="1:8" x14ac:dyDescent="0.3">
      <c r="A10" s="2"/>
      <c r="B10">
        <v>9</v>
      </c>
    </row>
    <row r="11" spans="1:8" x14ac:dyDescent="0.3">
      <c r="A11" s="2"/>
      <c r="B11">
        <v>10</v>
      </c>
      <c r="C11">
        <v>10.431111111111111</v>
      </c>
      <c r="D11">
        <v>1.1870499999999999</v>
      </c>
      <c r="E11">
        <v>122.15779531073753</v>
      </c>
      <c r="F11">
        <v>3.6</v>
      </c>
      <c r="G11">
        <v>122.98181909321076</v>
      </c>
      <c r="H11">
        <v>0.16050530160237575</v>
      </c>
    </row>
    <row r="12" spans="1:8" x14ac:dyDescent="0.3">
      <c r="A12" s="2" t="s">
        <v>5</v>
      </c>
      <c r="B12">
        <v>1</v>
      </c>
      <c r="C12">
        <v>6.5</v>
      </c>
      <c r="D12">
        <v>0.90991116322515264</v>
      </c>
      <c r="E12">
        <v>75.207623020874948</v>
      </c>
      <c r="F12">
        <v>2.2000000000000002</v>
      </c>
      <c r="G12">
        <v>52.430980089726532</v>
      </c>
      <c r="H12">
        <v>0.19619738220427774</v>
      </c>
    </row>
    <row r="13" spans="1:8" x14ac:dyDescent="0.3">
      <c r="A13" s="2"/>
      <c r="B13">
        <v>2</v>
      </c>
      <c r="C13">
        <v>5.33</v>
      </c>
      <c r="D13">
        <v>0.78179607812129359</v>
      </c>
      <c r="E13">
        <v>129.93775966305037</v>
      </c>
      <c r="F13">
        <v>3.3</v>
      </c>
      <c r="G13">
        <v>73.385069525860146</v>
      </c>
      <c r="H13">
        <v>0.21753623619750573</v>
      </c>
    </row>
    <row r="14" spans="1:8" x14ac:dyDescent="0.3">
      <c r="A14" s="2"/>
      <c r="B14">
        <v>3</v>
      </c>
      <c r="C14">
        <v>6.19</v>
      </c>
      <c r="D14">
        <v>0.79473605947955384</v>
      </c>
      <c r="E14">
        <v>106.01296549422153</v>
      </c>
      <c r="F14">
        <v>2.8</v>
      </c>
      <c r="G14">
        <v>62.344490489455829</v>
      </c>
      <c r="H14">
        <v>0.11623994344164734</v>
      </c>
    </row>
    <row r="15" spans="1:8" x14ac:dyDescent="0.3">
      <c r="A15" s="2"/>
      <c r="B15">
        <v>4</v>
      </c>
      <c r="C15">
        <v>6.11</v>
      </c>
      <c r="D15">
        <v>0.97429987436813104</v>
      </c>
      <c r="E15">
        <v>62.670011283634082</v>
      </c>
      <c r="F15">
        <v>1.4</v>
      </c>
      <c r="G15">
        <v>44.541509598915773</v>
      </c>
      <c r="H15">
        <v>0.28713453041271042</v>
      </c>
    </row>
    <row r="16" spans="1:8" x14ac:dyDescent="0.3">
      <c r="A16" s="2"/>
      <c r="B16">
        <v>5</v>
      </c>
      <c r="C16">
        <v>6.24</v>
      </c>
      <c r="D16">
        <v>0.60313870067756081</v>
      </c>
      <c r="E16">
        <v>104.66059402846966</v>
      </c>
      <c r="F16">
        <v>2.7</v>
      </c>
      <c r="G16">
        <v>51.200901126735104</v>
      </c>
      <c r="H16">
        <v>0.1468736624061534</v>
      </c>
    </row>
    <row r="17" spans="1:8" x14ac:dyDescent="0.3">
      <c r="A17" s="2"/>
      <c r="B17">
        <v>6</v>
      </c>
      <c r="C17">
        <v>6.11</v>
      </c>
      <c r="D17">
        <v>1.0537665468091675</v>
      </c>
      <c r="E17">
        <v>108.12855211019235</v>
      </c>
      <c r="F17">
        <v>3</v>
      </c>
      <c r="G17">
        <v>84.694072360255632</v>
      </c>
      <c r="H17">
        <v>0.2258869211758836</v>
      </c>
    </row>
    <row r="18" spans="1:8" x14ac:dyDescent="0.3">
      <c r="A18" s="2"/>
      <c r="B18">
        <v>7</v>
      </c>
      <c r="C18">
        <v>5.01</v>
      </c>
      <c r="D18">
        <v>0.94729968578161838</v>
      </c>
      <c r="E18">
        <v>153.06713225199718</v>
      </c>
      <c r="F18">
        <v>3.9</v>
      </c>
      <c r="G18">
        <v>113.7497003634732</v>
      </c>
      <c r="H18">
        <v>0.24075335435833323</v>
      </c>
    </row>
    <row r="19" spans="1:8" x14ac:dyDescent="0.3">
      <c r="A19" s="2"/>
      <c r="B19">
        <v>8</v>
      </c>
      <c r="C19">
        <v>5.66</v>
      </c>
      <c r="D19">
        <v>1.1302475993968732</v>
      </c>
      <c r="E19">
        <v>118.61275058112615</v>
      </c>
      <c r="F19">
        <v>3.6</v>
      </c>
      <c r="G19">
        <v>104.61016089058444</v>
      </c>
      <c r="H19">
        <v>0.1795036317581733</v>
      </c>
    </row>
    <row r="20" spans="1:8" x14ac:dyDescent="0.3">
      <c r="A20" s="2"/>
      <c r="B20">
        <v>9</v>
      </c>
      <c r="C20">
        <v>5.99</v>
      </c>
      <c r="D20">
        <v>0.88678847440845632</v>
      </c>
      <c r="E20">
        <v>110.31447258863004</v>
      </c>
      <c r="F20">
        <v>3.1</v>
      </c>
      <c r="G20">
        <v>76.772085529692262</v>
      </c>
      <c r="H20">
        <v>0.28474380536803523</v>
      </c>
    </row>
    <row r="21" spans="1:8" x14ac:dyDescent="0.3">
      <c r="A21" s="2"/>
      <c r="B21">
        <v>10</v>
      </c>
      <c r="C21">
        <v>6.7</v>
      </c>
      <c r="D21">
        <v>1.1864017879314623</v>
      </c>
      <c r="E21">
        <v>83.966304714907238</v>
      </c>
      <c r="F21">
        <v>2.2999999999999998</v>
      </c>
      <c r="G21">
        <v>75.829281384773012</v>
      </c>
      <c r="H21">
        <v>0.16628970880615912</v>
      </c>
    </row>
    <row r="22" spans="1:8" x14ac:dyDescent="0.3">
      <c r="A22" s="2" t="s">
        <v>8</v>
      </c>
      <c r="B22">
        <v>1</v>
      </c>
      <c r="C22">
        <v>13.91</v>
      </c>
      <c r="D22">
        <v>1.1211653386454186</v>
      </c>
      <c r="E22">
        <v>50.974499968521208</v>
      </c>
      <c r="F22">
        <v>2.2000000000000002</v>
      </c>
      <c r="G22">
        <v>52.010179033073818</v>
      </c>
      <c r="H22">
        <v>0.21052631578947367</v>
      </c>
    </row>
    <row r="23" spans="1:8" x14ac:dyDescent="0.3">
      <c r="B23">
        <v>2</v>
      </c>
      <c r="C23">
        <v>13.9</v>
      </c>
      <c r="D23">
        <v>0.30173927710365217</v>
      </c>
      <c r="E23">
        <v>49.566060262564456</v>
      </c>
      <c r="F23">
        <v>2.4</v>
      </c>
      <c r="G23">
        <v>14.690453209626748</v>
      </c>
      <c r="H23">
        <v>0.19672131147540983</v>
      </c>
    </row>
    <row r="24" spans="1:8" x14ac:dyDescent="0.3">
      <c r="B24">
        <v>3</v>
      </c>
      <c r="C24">
        <v>17.64</v>
      </c>
      <c r="D24">
        <v>0.17105119636677343</v>
      </c>
      <c r="E24">
        <v>32.690222849483057</v>
      </c>
      <c r="F24">
        <v>1.7</v>
      </c>
      <c r="G24">
        <v>5.3441195969242239</v>
      </c>
      <c r="H24">
        <v>0.16216216216216217</v>
      </c>
    </row>
    <row r="25" spans="1:8" x14ac:dyDescent="0.3">
      <c r="B25">
        <v>4</v>
      </c>
      <c r="C25">
        <v>16.25</v>
      </c>
      <c r="D25">
        <v>0.7706035235298786</v>
      </c>
      <c r="E25">
        <v>35.087480322518701</v>
      </c>
      <c r="F25">
        <v>1.7</v>
      </c>
      <c r="G25">
        <v>26.730100392971238</v>
      </c>
      <c r="H25">
        <v>0.23255813953488369</v>
      </c>
    </row>
    <row r="26" spans="1:8" x14ac:dyDescent="0.3">
      <c r="B26">
        <v>5</v>
      </c>
      <c r="C26">
        <v>17</v>
      </c>
      <c r="D26">
        <v>1.0653030755449386</v>
      </c>
      <c r="E26">
        <v>36.698552558189441</v>
      </c>
      <c r="F26">
        <v>1.6</v>
      </c>
      <c r="G26">
        <v>34.467952566063232</v>
      </c>
      <c r="H26">
        <v>0.17948717948717952</v>
      </c>
    </row>
    <row r="27" spans="1:8" x14ac:dyDescent="0.3">
      <c r="B27">
        <v>6</v>
      </c>
      <c r="C27">
        <v>21.47</v>
      </c>
      <c r="D27">
        <v>0.22181431072906715</v>
      </c>
      <c r="E27">
        <v>43.561854789853207</v>
      </c>
      <c r="F27">
        <v>1.8</v>
      </c>
      <c r="G27">
        <v>9.3319370966621733</v>
      </c>
      <c r="H27">
        <v>0.15686274509803921</v>
      </c>
    </row>
    <row r="28" spans="1:8" x14ac:dyDescent="0.3">
      <c r="B28">
        <v>7</v>
      </c>
      <c r="C28">
        <v>12.72</v>
      </c>
      <c r="D28">
        <v>0.26201567326506497</v>
      </c>
      <c r="E28">
        <v>52.143530908365811</v>
      </c>
      <c r="F28">
        <v>2.5</v>
      </c>
      <c r="G28">
        <v>13.215799547856554</v>
      </c>
      <c r="H28">
        <v>0.15254237288135597</v>
      </c>
    </row>
    <row r="29" spans="1:8" x14ac:dyDescent="0.3">
      <c r="B29">
        <v>8</v>
      </c>
      <c r="C29">
        <v>15.05</v>
      </c>
      <c r="D29">
        <v>0.77081968514878996</v>
      </c>
      <c r="E29">
        <v>43.367859057064507</v>
      </c>
      <c r="F29">
        <v>2</v>
      </c>
      <c r="G29">
        <v>31.120784548096108</v>
      </c>
      <c r="H29">
        <v>0.1875</v>
      </c>
    </row>
    <row r="30" spans="1:8" x14ac:dyDescent="0.3">
      <c r="B30">
        <v>9</v>
      </c>
      <c r="C30">
        <v>14.07</v>
      </c>
      <c r="D30">
        <v>0.42378342897492766</v>
      </c>
      <c r="E30">
        <v>47.465460330341664</v>
      </c>
      <c r="F30">
        <v>2</v>
      </c>
      <c r="G30">
        <v>19.561141543811555</v>
      </c>
      <c r="H30">
        <v>0.1132075471698113</v>
      </c>
    </row>
    <row r="31" spans="1:8" x14ac:dyDescent="0.3">
      <c r="B31">
        <v>10</v>
      </c>
      <c r="C31">
        <v>13.94</v>
      </c>
      <c r="D31">
        <v>1.2295859517938108</v>
      </c>
      <c r="E31">
        <v>72.513357271803685</v>
      </c>
      <c r="F31">
        <v>2.7</v>
      </c>
      <c r="G31">
        <v>80.683601892531954</v>
      </c>
      <c r="H31">
        <v>0.17500000000000004</v>
      </c>
    </row>
    <row r="32" spans="1:8" x14ac:dyDescent="0.3">
      <c r="A32" s="2" t="s">
        <v>6</v>
      </c>
      <c r="B32">
        <v>1</v>
      </c>
      <c r="C32">
        <v>17.5</v>
      </c>
      <c r="D32">
        <v>1.507541696158869</v>
      </c>
      <c r="E32">
        <v>37.954470506555658</v>
      </c>
      <c r="F32">
        <v>1.5</v>
      </c>
      <c r="G32">
        <v>44.32028675695075</v>
      </c>
      <c r="H32">
        <v>0.48717948717948723</v>
      </c>
    </row>
    <row r="33" spans="2:8" x14ac:dyDescent="0.3">
      <c r="B33">
        <v>2</v>
      </c>
      <c r="C33">
        <v>19</v>
      </c>
      <c r="D33">
        <v>1.5254200283823076</v>
      </c>
      <c r="E33">
        <v>39.9111924959467</v>
      </c>
      <c r="F33">
        <v>1.5</v>
      </c>
      <c r="G33">
        <v>44.642064524945695</v>
      </c>
      <c r="H33">
        <v>0.22580645161290325</v>
      </c>
    </row>
    <row r="34" spans="2:8" x14ac:dyDescent="0.3">
      <c r="B34">
        <v>3</v>
      </c>
      <c r="C34">
        <v>23</v>
      </c>
      <c r="D34">
        <v>1.3579763450880862</v>
      </c>
      <c r="E34">
        <v>29.732478043211408</v>
      </c>
      <c r="F34">
        <v>1.2</v>
      </c>
      <c r="G34">
        <v>29.335563837418899</v>
      </c>
      <c r="H34">
        <v>0.13636363636363635</v>
      </c>
    </row>
    <row r="35" spans="2:8" x14ac:dyDescent="0.3">
      <c r="B35">
        <v>4</v>
      </c>
      <c r="C35">
        <v>14.6</v>
      </c>
      <c r="D35">
        <v>1.3903024673669231</v>
      </c>
      <c r="E35">
        <v>41.811010028300984</v>
      </c>
      <c r="F35">
        <v>1.6</v>
      </c>
      <c r="G35">
        <v>44.554413111964443</v>
      </c>
      <c r="H35">
        <v>0.30000000000000004</v>
      </c>
    </row>
    <row r="36" spans="2:8" x14ac:dyDescent="0.3">
      <c r="B36">
        <v>5</v>
      </c>
      <c r="C36">
        <v>13.9</v>
      </c>
      <c r="D36">
        <v>1.2406207787341874</v>
      </c>
      <c r="E36">
        <v>40.695295376878157</v>
      </c>
      <c r="F36">
        <v>1.7</v>
      </c>
      <c r="G36">
        <v>41.174610851208193</v>
      </c>
      <c r="H36">
        <v>0.30769230769230771</v>
      </c>
    </row>
    <row r="37" spans="2:8" x14ac:dyDescent="0.3">
      <c r="B37">
        <v>6</v>
      </c>
      <c r="C37">
        <v>14.5</v>
      </c>
      <c r="D37">
        <v>1.3282973407984517</v>
      </c>
      <c r="E37">
        <v>37.21789708270115</v>
      </c>
      <c r="F37">
        <v>1.6</v>
      </c>
      <c r="G37">
        <v>39.258767358707715</v>
      </c>
      <c r="H37">
        <v>0.30555555555555558</v>
      </c>
    </row>
    <row r="38" spans="2:8" x14ac:dyDescent="0.3">
      <c r="B38">
        <v>7</v>
      </c>
      <c r="C38">
        <v>14.8</v>
      </c>
      <c r="D38">
        <v>1.4113038829761384</v>
      </c>
      <c r="E38">
        <v>48.85638230061339</v>
      </c>
      <c r="F38">
        <v>2</v>
      </c>
      <c r="G38">
        <v>56.879656996855331</v>
      </c>
      <c r="H38">
        <v>0.23404255319148937</v>
      </c>
    </row>
    <row r="39" spans="2:8" x14ac:dyDescent="0.3">
      <c r="B39">
        <v>8</v>
      </c>
      <c r="D39">
        <v>1.8128209668850717</v>
      </c>
      <c r="E39">
        <v>35.23780346357109</v>
      </c>
      <c r="F39">
        <v>1.1000000000000001</v>
      </c>
      <c r="G39">
        <v>53.030652154326376</v>
      </c>
      <c r="H39">
        <v>0.23529411764705888</v>
      </c>
    </row>
    <row r="40" spans="2:8" x14ac:dyDescent="0.3">
      <c r="B40">
        <v>9</v>
      </c>
      <c r="C40">
        <v>11.66</v>
      </c>
      <c r="D40">
        <v>1.3464582874752364</v>
      </c>
      <c r="E40">
        <v>52.236820440049819</v>
      </c>
      <c r="F40">
        <v>1.5</v>
      </c>
      <c r="G40">
        <v>55.725102574778333</v>
      </c>
      <c r="H40">
        <v>0.25</v>
      </c>
    </row>
    <row r="41" spans="2:8" x14ac:dyDescent="0.3">
      <c r="B41">
        <v>10</v>
      </c>
      <c r="C41">
        <v>11.98</v>
      </c>
      <c r="D41">
        <v>1.1196506899273602</v>
      </c>
      <c r="E41">
        <v>45.417850329695327</v>
      </c>
      <c r="F41">
        <v>2</v>
      </c>
      <c r="G41">
        <v>41.58023444137811</v>
      </c>
      <c r="H41">
        <v>0.29166666666666663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91A3-73BA-4C55-AFA2-59DF02080F46}">
  <dimension ref="A1:H32"/>
  <sheetViews>
    <sheetView workbookViewId="0">
      <selection activeCell="G2" sqref="G2:G31"/>
    </sheetView>
  </sheetViews>
  <sheetFormatPr defaultRowHeight="14.4" x14ac:dyDescent="0.3"/>
  <cols>
    <col min="3" max="3" width="13.33203125" bestFit="1" customWidth="1"/>
    <col min="4" max="4" width="22.6640625" bestFit="1" customWidth="1"/>
    <col min="5" max="5" width="14" bestFit="1" customWidth="1"/>
    <col min="6" max="6" width="20.6640625" bestFit="1" customWidth="1"/>
    <col min="7" max="7" width="25.6640625" bestFit="1" customWidth="1"/>
    <col min="8" max="8" width="18.44140625" bestFit="1" customWidth="1"/>
  </cols>
  <sheetData>
    <row r="1" spans="1:8" ht="16.2" x14ac:dyDescent="0.3">
      <c r="B1" s="2" t="s">
        <v>11</v>
      </c>
      <c r="C1" s="2" t="s">
        <v>9</v>
      </c>
      <c r="D1" s="2" t="s">
        <v>1</v>
      </c>
      <c r="E1" s="2" t="s">
        <v>2</v>
      </c>
      <c r="F1" s="2" t="s">
        <v>3</v>
      </c>
      <c r="G1" s="2" t="s">
        <v>10</v>
      </c>
      <c r="H1" s="2" t="s">
        <v>4</v>
      </c>
    </row>
    <row r="2" spans="1:8" x14ac:dyDescent="0.3">
      <c r="A2" s="2" t="s">
        <v>0</v>
      </c>
      <c r="B2">
        <v>1</v>
      </c>
      <c r="C2">
        <v>9.9588888888888878</v>
      </c>
      <c r="D2">
        <v>6.130738522954092E-2</v>
      </c>
      <c r="E2">
        <v>121.27485581193744</v>
      </c>
      <c r="F2">
        <v>4.7</v>
      </c>
      <c r="G2">
        <v>5.7639563480058742</v>
      </c>
    </row>
    <row r="3" spans="1:8" x14ac:dyDescent="0.3">
      <c r="A3" s="2"/>
      <c r="B3">
        <v>2</v>
      </c>
      <c r="C3">
        <v>13.346666666666668</v>
      </c>
      <c r="D3">
        <v>4.289287743041368E-2</v>
      </c>
      <c r="E3">
        <v>97.304947838991197</v>
      </c>
      <c r="F3">
        <v>3.7</v>
      </c>
      <c r="G3">
        <v>2.6571578512608323</v>
      </c>
    </row>
    <row r="4" spans="1:8" x14ac:dyDescent="0.3">
      <c r="A4" s="2"/>
      <c r="B4">
        <v>3</v>
      </c>
      <c r="C4">
        <v>11.671111111111109</v>
      </c>
      <c r="D4">
        <v>4.34293675672986E-2</v>
      </c>
      <c r="E4">
        <v>107.26875088581832</v>
      </c>
      <c r="F4">
        <v>3.7</v>
      </c>
      <c r="G4">
        <v>2.8412046078624553</v>
      </c>
    </row>
    <row r="5" spans="1:8" x14ac:dyDescent="0.3">
      <c r="A5" s="2"/>
      <c r="B5">
        <v>4</v>
      </c>
      <c r="C5">
        <v>13.729999999999999</v>
      </c>
      <c r="D5">
        <v>5.446074167391543E-2</v>
      </c>
      <c r="E5">
        <v>109.02662669881101</v>
      </c>
      <c r="F5">
        <v>3.3</v>
      </c>
      <c r="G5">
        <v>3.9522546262267131</v>
      </c>
    </row>
    <row r="6" spans="1:8" x14ac:dyDescent="0.3">
      <c r="A6" s="2"/>
      <c r="B6">
        <v>5</v>
      </c>
      <c r="C6">
        <v>16.318888888888885</v>
      </c>
      <c r="D6">
        <v>0.23361962944817172</v>
      </c>
      <c r="E6">
        <v>84.010406974293772</v>
      </c>
      <c r="F6">
        <v>2.1</v>
      </c>
      <c r="G6">
        <v>17.82072600110391</v>
      </c>
      <c r="H6">
        <v>0.13251803871671175</v>
      </c>
    </row>
    <row r="7" spans="1:8" x14ac:dyDescent="0.3">
      <c r="A7" s="2"/>
      <c r="B7">
        <v>6</v>
      </c>
      <c r="C7">
        <v>15.162222222222223</v>
      </c>
      <c r="D7">
        <v>0.55171174409201185</v>
      </c>
      <c r="E7">
        <v>82.398559043068133</v>
      </c>
      <c r="F7">
        <v>2.9</v>
      </c>
      <c r="G7">
        <v>44.742647425035329</v>
      </c>
      <c r="H7">
        <v>0.12663417864983473</v>
      </c>
    </row>
    <row r="8" spans="1:8" x14ac:dyDescent="0.3">
      <c r="A8" s="2"/>
      <c r="B8">
        <v>7</v>
      </c>
      <c r="C8">
        <v>12.642222222222223</v>
      </c>
      <c r="D8">
        <v>3.9954212909968652E-2</v>
      </c>
      <c r="E8">
        <v>112.30104998835256</v>
      </c>
      <c r="F8">
        <v>4.3</v>
      </c>
      <c r="G8">
        <v>2.7859952038427065</v>
      </c>
    </row>
    <row r="9" spans="1:8" x14ac:dyDescent="0.3">
      <c r="A9" s="2"/>
      <c r="B9">
        <v>8</v>
      </c>
      <c r="C9">
        <v>27.783333333333335</v>
      </c>
      <c r="D9">
        <v>7.9045837231057056E-2</v>
      </c>
      <c r="E9">
        <v>75.18484668510176</v>
      </c>
      <c r="F9">
        <v>1.8</v>
      </c>
      <c r="G9">
        <v>3.5528099067543524</v>
      </c>
    </row>
    <row r="10" spans="1:8" x14ac:dyDescent="0.3">
      <c r="A10" s="2"/>
      <c r="B10">
        <v>9</v>
      </c>
      <c r="C10">
        <v>20.94</v>
      </c>
      <c r="D10">
        <v>8.0423637211055041E-2</v>
      </c>
      <c r="E10">
        <v>100.06518471837401</v>
      </c>
      <c r="F10">
        <v>3.3</v>
      </c>
      <c r="G10">
        <v>5.9983807568014882</v>
      </c>
    </row>
    <row r="11" spans="1:8" x14ac:dyDescent="0.3">
      <c r="A11" s="2"/>
      <c r="B11">
        <v>10</v>
      </c>
      <c r="C11">
        <v>10.050000000000001</v>
      </c>
      <c r="D11">
        <v>0.72236378476300445</v>
      </c>
      <c r="E11">
        <v>123.94629744902342</v>
      </c>
      <c r="F11">
        <v>4.5999999999999996</v>
      </c>
      <c r="G11">
        <v>80.59667147879486</v>
      </c>
      <c r="H11">
        <v>0.15411662816420657</v>
      </c>
    </row>
    <row r="12" spans="1:8" x14ac:dyDescent="0.3">
      <c r="A12" s="2" t="s">
        <v>5</v>
      </c>
      <c r="B12">
        <v>1</v>
      </c>
      <c r="C12">
        <v>9</v>
      </c>
      <c r="D12">
        <v>0.65258610001049133</v>
      </c>
      <c r="E12">
        <v>58.330090155595578</v>
      </c>
      <c r="F12">
        <v>2.1</v>
      </c>
      <c r="G12">
        <v>29.870693785248577</v>
      </c>
      <c r="H12">
        <v>0.1875</v>
      </c>
    </row>
    <row r="13" spans="1:8" x14ac:dyDescent="0.3">
      <c r="A13" s="2"/>
      <c r="B13">
        <v>2</v>
      </c>
      <c r="C13">
        <v>8.8000000000000007</v>
      </c>
      <c r="D13">
        <v>1.1174008985726214</v>
      </c>
      <c r="E13">
        <v>91.963935174843357</v>
      </c>
      <c r="F13">
        <v>2.6</v>
      </c>
      <c r="G13">
        <v>72.572754847906495</v>
      </c>
      <c r="H13">
        <v>0.2321428571428571</v>
      </c>
    </row>
    <row r="14" spans="1:8" x14ac:dyDescent="0.3">
      <c r="A14" s="2"/>
      <c r="B14">
        <v>3</v>
      </c>
      <c r="C14">
        <v>8.8888888888888893</v>
      </c>
      <c r="D14">
        <v>1.3210808445465485</v>
      </c>
      <c r="E14">
        <v>95.102131050823232</v>
      </c>
      <c r="F14">
        <v>2.52</v>
      </c>
      <c r="G14">
        <v>92.676469417312646</v>
      </c>
      <c r="H14">
        <v>0.20588235294117652</v>
      </c>
    </row>
    <row r="15" spans="1:8" x14ac:dyDescent="0.3">
      <c r="A15" s="2"/>
      <c r="B15">
        <v>4</v>
      </c>
      <c r="C15">
        <v>9</v>
      </c>
      <c r="D15">
        <v>1.2416936750641241</v>
      </c>
      <c r="E15">
        <v>95.787697231233324</v>
      </c>
      <c r="F15">
        <v>2.52</v>
      </c>
      <c r="G15">
        <v>83.241892779597393</v>
      </c>
      <c r="H15">
        <v>0.16666666666666663</v>
      </c>
    </row>
    <row r="16" spans="1:8" x14ac:dyDescent="0.3">
      <c r="A16" s="2"/>
      <c r="B16">
        <v>5</v>
      </c>
      <c r="C16">
        <v>8.4444444444444446</v>
      </c>
      <c r="D16">
        <v>1.0302568090281934</v>
      </c>
      <c r="E16">
        <v>106.01365868403467</v>
      </c>
      <c r="F16">
        <v>2.8800000000000003</v>
      </c>
      <c r="G16">
        <v>79.495088464241448</v>
      </c>
      <c r="H16">
        <v>0.11428571428571432</v>
      </c>
    </row>
    <row r="17" spans="1:8" x14ac:dyDescent="0.3">
      <c r="A17" s="2"/>
      <c r="B17">
        <v>6</v>
      </c>
      <c r="C17">
        <v>10.4</v>
      </c>
      <c r="D17">
        <v>1.2933285955405527</v>
      </c>
      <c r="E17">
        <v>68.018372931286066</v>
      </c>
      <c r="F17">
        <v>1.6</v>
      </c>
      <c r="G17">
        <v>62.197289645364705</v>
      </c>
      <c r="H17">
        <v>0.375</v>
      </c>
    </row>
    <row r="18" spans="1:8" x14ac:dyDescent="0.3">
      <c r="A18" s="2"/>
      <c r="B18">
        <v>7</v>
      </c>
      <c r="C18">
        <v>8.8000000000000007</v>
      </c>
      <c r="D18">
        <v>1.146474731519288</v>
      </c>
      <c r="E18">
        <v>80.918450591254981</v>
      </c>
      <c r="F18">
        <v>2.4</v>
      </c>
      <c r="G18">
        <v>67.598616291013201</v>
      </c>
      <c r="H18">
        <v>0.22222222222222221</v>
      </c>
    </row>
    <row r="19" spans="1:8" x14ac:dyDescent="0.3">
      <c r="A19" s="2"/>
      <c r="B19">
        <v>8</v>
      </c>
      <c r="C19">
        <v>9</v>
      </c>
      <c r="D19">
        <v>1.4540421259803387</v>
      </c>
      <c r="E19">
        <v>116.96827284300362</v>
      </c>
      <c r="F19">
        <v>2.8</v>
      </c>
      <c r="G19">
        <v>112.92533368219451</v>
      </c>
      <c r="H19">
        <v>0.16666666666666663</v>
      </c>
    </row>
    <row r="20" spans="1:8" x14ac:dyDescent="0.3">
      <c r="A20" s="2"/>
      <c r="B20">
        <v>9</v>
      </c>
      <c r="C20">
        <v>8.69</v>
      </c>
      <c r="D20">
        <v>1.077965832182149</v>
      </c>
      <c r="E20">
        <v>85.051297562473465</v>
      </c>
      <c r="F20">
        <v>2.6</v>
      </c>
      <c r="G20">
        <v>65.045127050383684</v>
      </c>
      <c r="H20">
        <v>0.21052631578947367</v>
      </c>
    </row>
    <row r="21" spans="1:8" x14ac:dyDescent="0.3">
      <c r="A21" s="2"/>
      <c r="B21">
        <v>10</v>
      </c>
      <c r="C21">
        <v>8.7799999999999994</v>
      </c>
      <c r="D21">
        <v>1.2667613125112474</v>
      </c>
      <c r="E21">
        <v>89.458289659238901</v>
      </c>
      <c r="F21">
        <v>2.5</v>
      </c>
      <c r="G21">
        <v>80.487600936639936</v>
      </c>
      <c r="H21">
        <v>0.21818181818181814</v>
      </c>
    </row>
    <row r="22" spans="1:8" x14ac:dyDescent="0.3">
      <c r="A22" s="2" t="s">
        <v>8</v>
      </c>
      <c r="B22">
        <v>1</v>
      </c>
      <c r="C22">
        <v>15</v>
      </c>
      <c r="D22">
        <v>1.5435983263598325</v>
      </c>
      <c r="E22">
        <v>66.202118422716893</v>
      </c>
      <c r="F22">
        <v>2.1</v>
      </c>
      <c r="G22">
        <v>74.130309507692715</v>
      </c>
      <c r="H22">
        <v>0.21999999999999997</v>
      </c>
    </row>
    <row r="23" spans="1:8" x14ac:dyDescent="0.3">
      <c r="B23">
        <v>2</v>
      </c>
      <c r="C23">
        <v>16.8</v>
      </c>
      <c r="D23">
        <v>1.5176882592695184</v>
      </c>
      <c r="E23">
        <v>56.26519712222791</v>
      </c>
      <c r="F23">
        <v>2.1</v>
      </c>
      <c r="G23">
        <v>60.78095466126296</v>
      </c>
      <c r="H23">
        <v>0.26086956521739135</v>
      </c>
    </row>
    <row r="24" spans="1:8" x14ac:dyDescent="0.3">
      <c r="B24">
        <v>3</v>
      </c>
      <c r="C24">
        <v>16</v>
      </c>
      <c r="D24">
        <v>1.638169937213376</v>
      </c>
      <c r="E24">
        <v>57.929415130266939</v>
      </c>
      <c r="F24">
        <v>2</v>
      </c>
      <c r="G24">
        <v>68.93146369496948</v>
      </c>
      <c r="H24">
        <v>0.21276595744680848</v>
      </c>
    </row>
    <row r="25" spans="1:8" x14ac:dyDescent="0.3">
      <c r="B25">
        <v>4</v>
      </c>
      <c r="C25">
        <v>16</v>
      </c>
      <c r="D25">
        <v>1.4487697357840865</v>
      </c>
      <c r="E25">
        <v>57.199391300672289</v>
      </c>
      <c r="F25">
        <v>1.6</v>
      </c>
      <c r="G25">
        <v>58.681009732043158</v>
      </c>
      <c r="H25">
        <v>0.22727272727272729</v>
      </c>
    </row>
    <row r="26" spans="1:8" x14ac:dyDescent="0.3">
      <c r="B26">
        <v>5</v>
      </c>
      <c r="C26">
        <v>14</v>
      </c>
      <c r="D26">
        <v>1.4982674639632505</v>
      </c>
      <c r="E26">
        <v>66.088992677107655</v>
      </c>
      <c r="F26">
        <v>2.1</v>
      </c>
      <c r="G26">
        <v>73.005262919987558</v>
      </c>
      <c r="H26">
        <v>0.20754716981132071</v>
      </c>
    </row>
    <row r="27" spans="1:8" x14ac:dyDescent="0.3">
      <c r="B27">
        <v>6</v>
      </c>
      <c r="C27">
        <v>16</v>
      </c>
      <c r="D27">
        <v>1.4379245469848498</v>
      </c>
      <c r="E27">
        <v>46.91808144877529</v>
      </c>
      <c r="F27">
        <v>1.7</v>
      </c>
      <c r="G27">
        <v>50.334038617642285</v>
      </c>
      <c r="H27">
        <v>0.25</v>
      </c>
    </row>
    <row r="28" spans="1:8" x14ac:dyDescent="0.3">
      <c r="B28">
        <v>7</v>
      </c>
      <c r="C28">
        <v>13</v>
      </c>
      <c r="D28">
        <v>1.1814355185357592</v>
      </c>
      <c r="E28">
        <v>47.912004068384171</v>
      </c>
      <c r="F28">
        <v>2</v>
      </c>
      <c r="G28">
        <v>43.986139231657738</v>
      </c>
      <c r="H28">
        <v>0.26666666666666672</v>
      </c>
    </row>
    <row r="29" spans="1:8" x14ac:dyDescent="0.3">
      <c r="B29">
        <v>8</v>
      </c>
      <c r="C29">
        <v>12.7</v>
      </c>
      <c r="D29">
        <v>1.2028810107152346</v>
      </c>
      <c r="E29">
        <v>50.394835389999486</v>
      </c>
      <c r="F29">
        <v>2.1</v>
      </c>
      <c r="G29">
        <v>50.736198325495607</v>
      </c>
      <c r="H29">
        <v>0.25</v>
      </c>
    </row>
    <row r="30" spans="1:8" x14ac:dyDescent="0.3">
      <c r="B30">
        <v>9</v>
      </c>
      <c r="C30">
        <v>12</v>
      </c>
      <c r="D30">
        <v>1.2180483206826411</v>
      </c>
      <c r="E30">
        <v>68.577212395912838</v>
      </c>
      <c r="F30">
        <v>2.4</v>
      </c>
      <c r="G30">
        <v>61.281389622310314</v>
      </c>
      <c r="H30">
        <v>0.15384615384615385</v>
      </c>
    </row>
    <row r="31" spans="1:8" x14ac:dyDescent="0.3">
      <c r="B31">
        <v>10</v>
      </c>
      <c r="C31">
        <v>11</v>
      </c>
      <c r="D31">
        <v>1.1274393849793021</v>
      </c>
      <c r="E31">
        <v>68.480294489107152</v>
      </c>
      <c r="F31">
        <v>2.4</v>
      </c>
      <c r="G31">
        <v>57.718464153326813</v>
      </c>
      <c r="H31">
        <v>0.22807017543859653</v>
      </c>
    </row>
    <row r="32" spans="1:8" x14ac:dyDescent="0.3">
      <c r="A3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94A8-9F71-4C16-8E09-2A5D0B484711}">
  <dimension ref="B1:AU67"/>
  <sheetViews>
    <sheetView tabSelected="1" topLeftCell="A22" workbookViewId="0">
      <selection activeCell="J42" sqref="J42"/>
    </sheetView>
  </sheetViews>
  <sheetFormatPr defaultRowHeight="14.4" x14ac:dyDescent="0.3"/>
  <cols>
    <col min="2" max="2" width="13.21875" bestFit="1" customWidth="1"/>
    <col min="3" max="3" width="28.44140625" bestFit="1" customWidth="1"/>
    <col min="12" max="12" width="22.88671875" bestFit="1" customWidth="1"/>
    <col min="13" max="13" width="15.77734375" bestFit="1" customWidth="1"/>
    <col min="21" max="21" width="14" bestFit="1" customWidth="1"/>
    <col min="22" max="22" width="16.33203125" bestFit="1" customWidth="1"/>
    <col min="24" max="24" width="11" bestFit="1" customWidth="1"/>
    <col min="31" max="31" width="20.6640625" bestFit="1" customWidth="1"/>
    <col min="32" max="32" width="16.33203125" bestFit="1" customWidth="1"/>
    <col min="40" max="40" width="25.6640625" bestFit="1" customWidth="1"/>
    <col min="41" max="41" width="16.33203125" bestFit="1" customWidth="1"/>
    <col min="43" max="43" width="12" bestFit="1" customWidth="1"/>
  </cols>
  <sheetData>
    <row r="1" spans="2:47" ht="16.2" x14ac:dyDescent="0.3">
      <c r="B1" s="2" t="s">
        <v>30</v>
      </c>
      <c r="C1" s="2" t="s">
        <v>32</v>
      </c>
      <c r="D1" s="2">
        <v>0</v>
      </c>
      <c r="E1" s="2">
        <v>0.2</v>
      </c>
      <c r="F1" s="2">
        <v>1</v>
      </c>
      <c r="G1" s="2">
        <v>5</v>
      </c>
      <c r="H1" s="2">
        <v>10</v>
      </c>
      <c r="I1" s="2">
        <v>20</v>
      </c>
      <c r="L1" s="2" t="s">
        <v>13</v>
      </c>
      <c r="M1" s="2" t="s">
        <v>32</v>
      </c>
      <c r="N1" s="2">
        <v>0</v>
      </c>
      <c r="O1" s="2">
        <v>0.2</v>
      </c>
      <c r="P1" s="2">
        <v>1</v>
      </c>
      <c r="Q1" s="2">
        <v>5</v>
      </c>
      <c r="R1" s="2">
        <v>10</v>
      </c>
      <c r="S1" s="2">
        <v>20</v>
      </c>
      <c r="U1" s="2" t="s">
        <v>2</v>
      </c>
      <c r="V1" s="2" t="s">
        <v>32</v>
      </c>
      <c r="W1" s="2">
        <v>0</v>
      </c>
      <c r="X1" s="2">
        <v>0.2</v>
      </c>
      <c r="Y1" s="2">
        <v>1</v>
      </c>
      <c r="Z1" s="2">
        <v>5</v>
      </c>
      <c r="AA1" s="2">
        <v>10</v>
      </c>
      <c r="AB1" s="2">
        <v>20</v>
      </c>
      <c r="AE1" s="2" t="s">
        <v>3</v>
      </c>
      <c r="AF1" s="2" t="s">
        <v>32</v>
      </c>
      <c r="AG1" s="2">
        <v>0</v>
      </c>
      <c r="AH1" s="2">
        <v>0.2</v>
      </c>
      <c r="AI1" s="2">
        <v>1</v>
      </c>
      <c r="AJ1" s="2">
        <v>5</v>
      </c>
      <c r="AK1" s="2">
        <v>10</v>
      </c>
      <c r="AL1" s="2">
        <v>20</v>
      </c>
      <c r="AN1" s="2" t="s">
        <v>10</v>
      </c>
      <c r="AO1" s="2" t="s">
        <v>32</v>
      </c>
      <c r="AP1" s="2">
        <v>0</v>
      </c>
      <c r="AQ1" s="2">
        <v>0.2</v>
      </c>
      <c r="AR1" s="2">
        <v>1</v>
      </c>
      <c r="AS1" s="2">
        <v>5</v>
      </c>
      <c r="AT1" s="2">
        <v>10</v>
      </c>
      <c r="AU1" s="2">
        <v>20</v>
      </c>
    </row>
    <row r="2" spans="2:47" x14ac:dyDescent="0.3">
      <c r="C2" s="2" t="s">
        <v>12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M2" s="2" t="s">
        <v>12</v>
      </c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V2" s="2" t="s">
        <v>12</v>
      </c>
      <c r="W2" s="2">
        <v>1</v>
      </c>
      <c r="X2" s="2">
        <v>2</v>
      </c>
      <c r="Y2" s="2">
        <v>3</v>
      </c>
      <c r="Z2" s="2">
        <v>4</v>
      </c>
      <c r="AA2" s="2">
        <v>5</v>
      </c>
      <c r="AB2" s="2">
        <v>6</v>
      </c>
      <c r="AF2" s="2" t="s">
        <v>12</v>
      </c>
      <c r="AG2" s="2">
        <v>1</v>
      </c>
      <c r="AH2" s="2">
        <v>2</v>
      </c>
      <c r="AI2" s="2">
        <v>3</v>
      </c>
      <c r="AJ2" s="2">
        <v>4</v>
      </c>
      <c r="AK2" s="2">
        <v>5</v>
      </c>
      <c r="AL2" s="2">
        <v>6</v>
      </c>
      <c r="AO2" s="2" t="s">
        <v>12</v>
      </c>
      <c r="AP2" s="2">
        <v>1</v>
      </c>
      <c r="AQ2" s="2">
        <v>2</v>
      </c>
      <c r="AR2" s="2">
        <v>3</v>
      </c>
      <c r="AS2" s="2">
        <v>4</v>
      </c>
      <c r="AT2" s="2">
        <v>5</v>
      </c>
      <c r="AU2" s="2">
        <v>6</v>
      </c>
    </row>
    <row r="3" spans="2:47" x14ac:dyDescent="0.3">
      <c r="D3">
        <v>8.17</v>
      </c>
      <c r="E3">
        <v>13.405555555555557</v>
      </c>
      <c r="F3">
        <v>6.0155555555555562</v>
      </c>
      <c r="G3">
        <v>16.003333333333334</v>
      </c>
      <c r="H3">
        <v>10.787777777777778</v>
      </c>
      <c r="I3">
        <v>9.9588888888888878</v>
      </c>
      <c r="N3">
        <v>1.1213334112422579</v>
      </c>
      <c r="O3">
        <v>1.3181211662550785</v>
      </c>
      <c r="P3">
        <v>0.90466519382993693</v>
      </c>
      <c r="Q3">
        <v>1.2851701523573398</v>
      </c>
      <c r="R3">
        <v>1.0460319519423626</v>
      </c>
      <c r="S3">
        <v>6.130738522954092E-2</v>
      </c>
      <c r="W3">
        <v>140.9605270332996</v>
      </c>
      <c r="X3">
        <v>56.2715605860081</v>
      </c>
      <c r="Y3">
        <v>126.13607551469111</v>
      </c>
      <c r="Z3">
        <v>63.809661770856003</v>
      </c>
      <c r="AA3">
        <v>110.69979575282261</v>
      </c>
      <c r="AB3">
        <v>121.27485581193744</v>
      </c>
      <c r="AG3">
        <v>3.5</v>
      </c>
      <c r="AH3">
        <v>2</v>
      </c>
      <c r="AI3">
        <v>3.3</v>
      </c>
      <c r="AJ3">
        <v>1.9</v>
      </c>
      <c r="AK3">
        <v>3.8</v>
      </c>
      <c r="AL3">
        <v>4.7</v>
      </c>
      <c r="AP3">
        <v>113.50403317392581</v>
      </c>
      <c r="AQ3">
        <v>58.156638406458057</v>
      </c>
      <c r="AR3">
        <v>83.154961216168545</v>
      </c>
      <c r="AS3">
        <v>74.446853906077635</v>
      </c>
      <c r="AT3">
        <v>101.96185325718247</v>
      </c>
      <c r="AU3">
        <v>5.7639563480058742</v>
      </c>
    </row>
    <row r="4" spans="2:47" x14ac:dyDescent="0.3">
      <c r="D4">
        <v>10.8</v>
      </c>
      <c r="E4">
        <v>14.736666666666666</v>
      </c>
      <c r="F4">
        <v>7.2555555555555555</v>
      </c>
      <c r="G4">
        <v>12.632222222222223</v>
      </c>
      <c r="I4">
        <v>13.346666666666668</v>
      </c>
      <c r="N4">
        <v>1.0248205025927402</v>
      </c>
      <c r="O4">
        <v>1.4552497410977454</v>
      </c>
      <c r="P4">
        <v>1.1076743652874272</v>
      </c>
      <c r="Q4">
        <v>1.4195555644053284</v>
      </c>
      <c r="S4">
        <v>4.289287743041368E-2</v>
      </c>
      <c r="W4">
        <v>82.873769088160259</v>
      </c>
      <c r="X4">
        <v>56.307879952688658</v>
      </c>
      <c r="Y4">
        <v>116.34777734564638</v>
      </c>
      <c r="Z4">
        <v>100.69866767232564</v>
      </c>
      <c r="AA4">
        <v>110.33449422484301</v>
      </c>
      <c r="AB4">
        <v>97.304947838991197</v>
      </c>
      <c r="AG4">
        <v>2</v>
      </c>
      <c r="AH4">
        <v>1.9</v>
      </c>
      <c r="AI4">
        <v>3.3</v>
      </c>
      <c r="AJ4">
        <v>2.8</v>
      </c>
      <c r="AK4">
        <v>4</v>
      </c>
      <c r="AL4">
        <v>3.7</v>
      </c>
      <c r="AP4">
        <v>63.843361464090393</v>
      </c>
      <c r="AQ4">
        <v>62.141879787338496</v>
      </c>
      <c r="AR4">
        <v>96.257469084486686</v>
      </c>
      <c r="AS4">
        <v>117.58033978504645</v>
      </c>
      <c r="AU4">
        <v>2.6571578512608323</v>
      </c>
    </row>
    <row r="5" spans="2:47" x14ac:dyDescent="0.3">
      <c r="D5">
        <v>10.62</v>
      </c>
      <c r="E5">
        <v>14.15</v>
      </c>
      <c r="F5">
        <v>6.982222222222223</v>
      </c>
      <c r="G5">
        <v>20.14</v>
      </c>
      <c r="H5">
        <v>9.2666666666666657</v>
      </c>
      <c r="I5">
        <v>11.671111111111109</v>
      </c>
      <c r="N5">
        <v>0.96822682004319838</v>
      </c>
      <c r="O5">
        <v>1.7012653676756984</v>
      </c>
      <c r="P5">
        <v>1.1361890163127815</v>
      </c>
      <c r="Q5">
        <v>1.2869613799846356</v>
      </c>
      <c r="R5">
        <v>0.98992684019310206</v>
      </c>
      <c r="S5">
        <v>4.34293675672986E-2</v>
      </c>
      <c r="W5">
        <v>79.686016683596421</v>
      </c>
      <c r="X5">
        <v>66.338754760578368</v>
      </c>
      <c r="Y5">
        <v>115.44928093666974</v>
      </c>
      <c r="Z5">
        <v>64.749985702326995</v>
      </c>
      <c r="AA5">
        <v>122.42735960565814</v>
      </c>
      <c r="AB5">
        <v>107.26875088581832</v>
      </c>
      <c r="AG5">
        <v>2</v>
      </c>
      <c r="AH5">
        <v>2.1</v>
      </c>
      <c r="AI5">
        <v>3</v>
      </c>
      <c r="AJ5">
        <v>2.1</v>
      </c>
      <c r="AK5">
        <v>4.3</v>
      </c>
      <c r="AL5">
        <v>3.7</v>
      </c>
      <c r="AP5">
        <v>58.824596780190696</v>
      </c>
      <c r="AQ5">
        <v>81.162558570747464</v>
      </c>
      <c r="AR5">
        <v>99.321976785194465</v>
      </c>
      <c r="AS5">
        <v>76.108570523886456</v>
      </c>
      <c r="AT5">
        <v>106.59474413954591</v>
      </c>
      <c r="AU5">
        <v>2.8412046078624553</v>
      </c>
    </row>
    <row r="6" spans="2:47" x14ac:dyDescent="0.3">
      <c r="D6">
        <v>9.07</v>
      </c>
      <c r="E6">
        <v>12.628888888888888</v>
      </c>
      <c r="F6">
        <v>6.7</v>
      </c>
      <c r="G6">
        <v>12.2</v>
      </c>
      <c r="H6">
        <v>8.7955555555555556</v>
      </c>
      <c r="I6">
        <v>13.729999999999999</v>
      </c>
      <c r="N6">
        <v>1.0768517086748104</v>
      </c>
      <c r="O6">
        <v>1.564678357895579</v>
      </c>
      <c r="P6">
        <v>0.8743950725912889</v>
      </c>
      <c r="Q6">
        <v>1.3321985504063254</v>
      </c>
      <c r="R6">
        <v>0.93043036562652504</v>
      </c>
      <c r="S6">
        <v>5.446074167391543E-2</v>
      </c>
      <c r="W6">
        <v>109.41608510468005</v>
      </c>
      <c r="X6">
        <v>76.919350738997366</v>
      </c>
      <c r="Y6">
        <v>137.92511313335618</v>
      </c>
      <c r="Z6">
        <v>96.305378913209651</v>
      </c>
      <c r="AA6">
        <v>133.17272564784366</v>
      </c>
      <c r="AB6">
        <v>109.02662669881101</v>
      </c>
      <c r="AG6">
        <v>2.9</v>
      </c>
      <c r="AH6">
        <v>2.6</v>
      </c>
      <c r="AI6">
        <v>3.2</v>
      </c>
      <c r="AJ6">
        <v>3.3</v>
      </c>
      <c r="AK6">
        <v>4.3</v>
      </c>
      <c r="AL6">
        <v>3.3</v>
      </c>
      <c r="AP6">
        <v>88.262416064401563</v>
      </c>
      <c r="AQ6">
        <v>87.416895609064724</v>
      </c>
      <c r="AR6">
        <v>93.613961762786062</v>
      </c>
      <c r="AS6">
        <v>111.35435574261814</v>
      </c>
      <c r="AT6">
        <v>107.56149503532637</v>
      </c>
      <c r="AU6">
        <v>3.9522546262267131</v>
      </c>
    </row>
    <row r="7" spans="2:47" x14ac:dyDescent="0.3">
      <c r="D7">
        <v>9.18</v>
      </c>
      <c r="E7">
        <v>12.887777777777778</v>
      </c>
      <c r="F7">
        <v>8.3555555555555561</v>
      </c>
      <c r="G7">
        <v>12.054444444444444</v>
      </c>
      <c r="H7">
        <v>9.413333333333334</v>
      </c>
      <c r="I7">
        <v>16.318888888888885</v>
      </c>
      <c r="N7">
        <v>1.2094942018258081</v>
      </c>
      <c r="O7">
        <v>1.5202587573307973</v>
      </c>
      <c r="P7">
        <v>1.1871410227057806</v>
      </c>
      <c r="Q7">
        <v>7.606677182963599E-2</v>
      </c>
      <c r="R7">
        <v>0.96575650177207595</v>
      </c>
      <c r="S7">
        <v>0.23361962944817172</v>
      </c>
      <c r="W7">
        <v>106.79496795118692</v>
      </c>
      <c r="X7">
        <v>81.561165521812526</v>
      </c>
      <c r="Y7">
        <v>100.83450906911757</v>
      </c>
      <c r="Z7">
        <v>99.190615745023919</v>
      </c>
      <c r="AA7">
        <v>111.7491625298843</v>
      </c>
      <c r="AB7">
        <v>84.010406974293772</v>
      </c>
      <c r="AG7">
        <v>1.8</v>
      </c>
      <c r="AH7">
        <v>2</v>
      </c>
      <c r="AI7">
        <v>2.4</v>
      </c>
      <c r="AJ7">
        <v>3.5</v>
      </c>
      <c r="AK7">
        <v>4</v>
      </c>
      <c r="AL7">
        <v>2.1</v>
      </c>
      <c r="AP7">
        <v>97.149755378591763</v>
      </c>
      <c r="AQ7">
        <v>91.199280888645731</v>
      </c>
      <c r="AR7">
        <v>88.192604589006393</v>
      </c>
      <c r="AS7">
        <v>6.4225183119488261</v>
      </c>
      <c r="AT7">
        <v>95.558977870086153</v>
      </c>
      <c r="AU7">
        <v>17.82072600110391</v>
      </c>
    </row>
    <row r="8" spans="2:47" x14ac:dyDescent="0.3">
      <c r="D8">
        <v>10.84</v>
      </c>
      <c r="E8">
        <v>11.766666666666667</v>
      </c>
      <c r="F8">
        <v>8.6855555555555544</v>
      </c>
      <c r="G8">
        <v>10.88</v>
      </c>
      <c r="H8">
        <v>9.1377777777777762</v>
      </c>
      <c r="I8">
        <v>15.162222222222223</v>
      </c>
      <c r="N8">
        <v>0.64646635212316861</v>
      </c>
      <c r="O8">
        <v>1.7556364290784752</v>
      </c>
      <c r="P8">
        <v>1.2861927614477104</v>
      </c>
      <c r="Q8">
        <v>5.1163860336759591E-2</v>
      </c>
      <c r="R8">
        <v>0.86577744893163877</v>
      </c>
      <c r="S8">
        <v>0.55171174409201185</v>
      </c>
      <c r="W8">
        <v>59.358632671124077</v>
      </c>
      <c r="X8">
        <v>109.24660754295013</v>
      </c>
      <c r="Y8">
        <v>100.20412961013403</v>
      </c>
      <c r="Z8">
        <v>129.80139270626628</v>
      </c>
      <c r="AA8">
        <v>110.8186306657043</v>
      </c>
      <c r="AB8">
        <v>82.398559043068133</v>
      </c>
      <c r="AG8">
        <v>2</v>
      </c>
      <c r="AH8">
        <v>2.9</v>
      </c>
      <c r="AI8">
        <v>2.5</v>
      </c>
      <c r="AJ8">
        <v>4.3</v>
      </c>
      <c r="AK8">
        <v>3.6</v>
      </c>
      <c r="AL8">
        <v>2.9</v>
      </c>
      <c r="AP8">
        <v>34.401608958788678</v>
      </c>
      <c r="AQ8">
        <v>135.44358221246213</v>
      </c>
      <c r="AR8">
        <v>93.879701465818684</v>
      </c>
      <c r="AS8">
        <v>4.4925440234531759</v>
      </c>
      <c r="AT8">
        <v>89.652706995751927</v>
      </c>
      <c r="AU8">
        <v>44.742647425035329</v>
      </c>
    </row>
    <row r="9" spans="2:47" x14ac:dyDescent="0.3">
      <c r="D9">
        <v>8.15</v>
      </c>
      <c r="E9">
        <v>12.648888888888887</v>
      </c>
      <c r="F9">
        <v>8.836666666666666</v>
      </c>
      <c r="G9">
        <v>13.524444444444443</v>
      </c>
      <c r="H9">
        <v>9.7333333333333325</v>
      </c>
      <c r="I9">
        <v>12.642222222222223</v>
      </c>
      <c r="N9">
        <v>0.7061557826298106</v>
      </c>
      <c r="O9">
        <v>1.8106799508830078</v>
      </c>
      <c r="P9">
        <v>1.3498615480810268</v>
      </c>
      <c r="Q9">
        <v>5.503284573005509E-2</v>
      </c>
      <c r="R9">
        <v>0.60816106740060427</v>
      </c>
      <c r="S9">
        <v>3.9954212909968652E-2</v>
      </c>
      <c r="W9">
        <v>137.13531250095045</v>
      </c>
      <c r="X9">
        <v>96.03268508527843</v>
      </c>
      <c r="Y9">
        <v>104.01206825308992</v>
      </c>
      <c r="Z9">
        <v>75.346423935042495</v>
      </c>
      <c r="AA9">
        <v>94.215754156633764</v>
      </c>
      <c r="AB9">
        <v>112.30104998835256</v>
      </c>
      <c r="AG9">
        <v>2.9</v>
      </c>
      <c r="AH9">
        <v>2.7</v>
      </c>
      <c r="AI9">
        <v>2.7</v>
      </c>
      <c r="AJ9">
        <v>2.6</v>
      </c>
      <c r="AK9">
        <v>3.9</v>
      </c>
      <c r="AL9">
        <v>4.3</v>
      </c>
      <c r="AP9">
        <v>75.710540460661022</v>
      </c>
      <c r="AQ9">
        <v>127.61474200306419</v>
      </c>
      <c r="AR9">
        <v>102.71589292250148</v>
      </c>
      <c r="AS9">
        <v>2.9461030389120859</v>
      </c>
      <c r="AT9">
        <v>55.029784826254719</v>
      </c>
      <c r="AU9">
        <v>2.7859952038427065</v>
      </c>
    </row>
    <row r="10" spans="2:47" x14ac:dyDescent="0.3">
      <c r="D10">
        <v>10</v>
      </c>
      <c r="E10">
        <v>13.328888888888891</v>
      </c>
      <c r="F10">
        <v>8.1333333333333346</v>
      </c>
      <c r="G10">
        <v>13.338888888888889</v>
      </c>
      <c r="H10">
        <v>9.2533333333333339</v>
      </c>
      <c r="I10">
        <v>27.783333333333335</v>
      </c>
      <c r="N10">
        <v>1.4739016855885654</v>
      </c>
      <c r="O10">
        <v>1.2911034234522476</v>
      </c>
      <c r="P10">
        <v>1.3236554584593561</v>
      </c>
      <c r="Q10">
        <v>0.2742661174212126</v>
      </c>
      <c r="R10">
        <v>1.0758548395148004</v>
      </c>
      <c r="S10">
        <v>7.9045837231057056E-2</v>
      </c>
      <c r="W10">
        <v>155.54021602439221</v>
      </c>
      <c r="X10">
        <v>78.255959218746924</v>
      </c>
      <c r="Y10">
        <v>122.41872299310565</v>
      </c>
      <c r="Z10">
        <v>71.138589706149787</v>
      </c>
      <c r="AA10">
        <v>123.78029549354792</v>
      </c>
      <c r="AB10">
        <v>75.18484668510176</v>
      </c>
      <c r="AG10">
        <v>3.7</v>
      </c>
      <c r="AH10">
        <v>2.5</v>
      </c>
      <c r="AI10">
        <v>2.8</v>
      </c>
      <c r="AJ10">
        <v>2.6</v>
      </c>
      <c r="AK10">
        <v>4.2</v>
      </c>
      <c r="AL10">
        <v>1.8</v>
      </c>
      <c r="AP10">
        <v>165.40698910511753</v>
      </c>
      <c r="AQ10">
        <v>78.30783441879295</v>
      </c>
      <c r="AR10">
        <v>120.3180726082122</v>
      </c>
      <c r="AS10">
        <v>18.753335865987246</v>
      </c>
      <c r="AT10">
        <v>116.72209594161508</v>
      </c>
      <c r="AU10">
        <v>3.5528099067543524</v>
      </c>
    </row>
    <row r="11" spans="2:47" x14ac:dyDescent="0.3">
      <c r="D11">
        <v>10.91</v>
      </c>
      <c r="E11">
        <v>12.442222222222222</v>
      </c>
      <c r="F11">
        <v>7.9322222222222223</v>
      </c>
      <c r="G11">
        <v>13.127777777777778</v>
      </c>
      <c r="I11">
        <v>20.94</v>
      </c>
      <c r="N11">
        <v>1.1881808493842756</v>
      </c>
      <c r="O11">
        <v>1.5347344424892018</v>
      </c>
      <c r="P11">
        <v>1.3689872732462569</v>
      </c>
      <c r="Q11">
        <v>0.1708116483254539</v>
      </c>
      <c r="S11">
        <v>8.0423637211055041E-2</v>
      </c>
      <c r="W11">
        <v>78.719935891315473</v>
      </c>
      <c r="X11">
        <v>80.378087066720994</v>
      </c>
      <c r="Y11">
        <v>126.29648298905326</v>
      </c>
      <c r="Z11">
        <v>81.90167164342752</v>
      </c>
      <c r="AB11">
        <v>100.06518471837401</v>
      </c>
      <c r="AG11">
        <v>2</v>
      </c>
      <c r="AH11">
        <v>3</v>
      </c>
      <c r="AI11">
        <v>3.3</v>
      </c>
      <c r="AJ11">
        <v>3</v>
      </c>
      <c r="AL11">
        <v>3.3</v>
      </c>
      <c r="AP11">
        <v>69.145511431057315</v>
      </c>
      <c r="AQ11">
        <v>96.925090448393348</v>
      </c>
      <c r="AR11">
        <v>130.87884420540161</v>
      </c>
      <c r="AS11">
        <v>12.835230469391128</v>
      </c>
      <c r="AU11">
        <v>5.9983807568014882</v>
      </c>
    </row>
    <row r="12" spans="2:47" x14ac:dyDescent="0.3">
      <c r="D12">
        <v>9.02</v>
      </c>
      <c r="E12">
        <v>12.953333333333333</v>
      </c>
      <c r="F12">
        <v>7.7555555555555555</v>
      </c>
      <c r="G12">
        <v>19.790000000000003</v>
      </c>
      <c r="H12">
        <v>10.431111111111111</v>
      </c>
      <c r="I12">
        <v>10.050000000000001</v>
      </c>
      <c r="N12">
        <v>1.1539919238820926</v>
      </c>
      <c r="O12">
        <v>1.2996550862284431</v>
      </c>
      <c r="P12">
        <v>1.5133418673652668</v>
      </c>
      <c r="Q12">
        <v>0.40223939754260801</v>
      </c>
      <c r="R12">
        <v>1.1870499999999999</v>
      </c>
      <c r="S12">
        <v>0.72236378476300445</v>
      </c>
      <c r="W12">
        <v>109.53530802511558</v>
      </c>
      <c r="X12">
        <v>75.000009334471741</v>
      </c>
      <c r="Y12">
        <v>140.94349685581315</v>
      </c>
      <c r="Z12">
        <v>66.112671118805579</v>
      </c>
      <c r="AA12">
        <v>122.15779531073753</v>
      </c>
      <c r="AB12">
        <v>123.94629744902342</v>
      </c>
      <c r="AG12">
        <v>2.9</v>
      </c>
      <c r="AH12">
        <v>2.8</v>
      </c>
      <c r="AI12">
        <v>2.1</v>
      </c>
      <c r="AJ12">
        <v>1.9</v>
      </c>
      <c r="AK12">
        <v>3.6</v>
      </c>
      <c r="AL12">
        <v>4.5999999999999996</v>
      </c>
      <c r="AP12">
        <v>96.739296754445618</v>
      </c>
      <c r="AQ12">
        <v>81.983321620197728</v>
      </c>
      <c r="AR12">
        <v>150.78089689497062</v>
      </c>
      <c r="AS12">
        <v>25.519321627388813</v>
      </c>
      <c r="AT12">
        <v>122.98181909321076</v>
      </c>
      <c r="AU12">
        <v>80.59667147879486</v>
      </c>
    </row>
    <row r="13" spans="2:47" x14ac:dyDescent="0.3">
      <c r="D13">
        <v>7.46</v>
      </c>
      <c r="E13">
        <v>15</v>
      </c>
      <c r="F13">
        <v>4.5199999999999996</v>
      </c>
      <c r="G13">
        <v>10</v>
      </c>
      <c r="H13">
        <v>6.5</v>
      </c>
      <c r="I13">
        <v>9</v>
      </c>
      <c r="N13">
        <v>1.1534460208268851</v>
      </c>
      <c r="O13">
        <v>1.337855297157623</v>
      </c>
      <c r="P13">
        <v>0.56921816063352892</v>
      </c>
      <c r="Q13">
        <v>0.98950837245774059</v>
      </c>
      <c r="R13">
        <v>0.90991116322515264</v>
      </c>
      <c r="S13">
        <v>0.65258610001049133</v>
      </c>
      <c r="W13">
        <v>132.80112937971123</v>
      </c>
      <c r="X13">
        <v>54.947982381014896</v>
      </c>
      <c r="Y13">
        <v>137.69164823683676</v>
      </c>
      <c r="Z13">
        <v>60.078062566237591</v>
      </c>
      <c r="AA13">
        <v>75.207623020874948</v>
      </c>
      <c r="AB13">
        <v>58.330090155595578</v>
      </c>
      <c r="AG13">
        <v>2.5</v>
      </c>
      <c r="AH13">
        <v>1.6</v>
      </c>
      <c r="AI13">
        <v>3.6</v>
      </c>
      <c r="AJ13">
        <v>2.1</v>
      </c>
      <c r="AK13">
        <v>2.2000000000000002</v>
      </c>
      <c r="AL13">
        <v>2.1</v>
      </c>
      <c r="AP13">
        <v>97.491229856843901</v>
      </c>
      <c r="AQ13">
        <v>53.119690906459176</v>
      </c>
      <c r="AR13">
        <v>59.167046407087362</v>
      </c>
      <c r="AS13">
        <v>45.80140362359429</v>
      </c>
      <c r="AT13">
        <v>52.430980089726532</v>
      </c>
      <c r="AU13">
        <v>29.870693785248577</v>
      </c>
    </row>
    <row r="14" spans="2:47" x14ac:dyDescent="0.3">
      <c r="D14">
        <v>7.67</v>
      </c>
      <c r="E14">
        <v>16</v>
      </c>
      <c r="F14">
        <v>5.04</v>
      </c>
      <c r="G14">
        <v>12.97</v>
      </c>
      <c r="H14">
        <v>5.33</v>
      </c>
      <c r="I14">
        <v>8.8000000000000007</v>
      </c>
      <c r="N14">
        <v>1.1488674107543613</v>
      </c>
      <c r="O14">
        <v>1.3414253166320103</v>
      </c>
      <c r="P14">
        <v>0.78742797068245618</v>
      </c>
      <c r="Q14">
        <v>1.3233859397417504</v>
      </c>
      <c r="R14">
        <v>0.78179607812129359</v>
      </c>
      <c r="S14">
        <v>1.1174008985726214</v>
      </c>
      <c r="W14">
        <v>141.37162252282207</v>
      </c>
      <c r="X14">
        <v>50.372638960424311</v>
      </c>
      <c r="Y14">
        <v>136.11527012887262</v>
      </c>
      <c r="Z14">
        <v>59.016479149574096</v>
      </c>
      <c r="AA14">
        <v>129.93775966305037</v>
      </c>
      <c r="AB14">
        <v>91.963935174843357</v>
      </c>
      <c r="AG14">
        <v>2.4</v>
      </c>
      <c r="AH14">
        <v>1.4</v>
      </c>
      <c r="AI14">
        <v>3</v>
      </c>
      <c r="AJ14">
        <v>1.4</v>
      </c>
      <c r="AK14">
        <v>3.3</v>
      </c>
      <c r="AL14">
        <v>2.6</v>
      </c>
      <c r="AP14">
        <v>106.8099694747808</v>
      </c>
      <c r="AQ14">
        <v>49.589361294024449</v>
      </c>
      <c r="AR14">
        <v>81.408243713538326</v>
      </c>
      <c r="AS14">
        <v>64.299148250693605</v>
      </c>
      <c r="AT14">
        <v>73.385069525860146</v>
      </c>
      <c r="AU14">
        <v>72.572754847906495</v>
      </c>
    </row>
    <row r="15" spans="2:47" x14ac:dyDescent="0.3">
      <c r="D15">
        <v>5.9</v>
      </c>
      <c r="E15">
        <v>19</v>
      </c>
      <c r="F15">
        <v>5.35</v>
      </c>
      <c r="G15">
        <v>13</v>
      </c>
      <c r="H15">
        <v>6.19</v>
      </c>
      <c r="I15">
        <v>8.8888888888888893</v>
      </c>
      <c r="N15">
        <v>0.92926792754129428</v>
      </c>
      <c r="O15">
        <v>1.0958601747815233</v>
      </c>
      <c r="P15">
        <v>7.2508393094817131E-2</v>
      </c>
      <c r="Q15">
        <v>1.2228830303151257</v>
      </c>
      <c r="R15">
        <v>0.79473605947955384</v>
      </c>
      <c r="S15">
        <v>1.3210808445465485</v>
      </c>
      <c r="W15">
        <v>142.89654097656123</v>
      </c>
      <c r="X15">
        <v>84.361889571499319</v>
      </c>
      <c r="Y15">
        <v>86.744879357844695</v>
      </c>
      <c r="Z15">
        <v>61.775925238953398</v>
      </c>
      <c r="AA15">
        <v>106.01296549422153</v>
      </c>
      <c r="AB15">
        <v>95.102131050823232</v>
      </c>
      <c r="AG15">
        <v>3.4</v>
      </c>
      <c r="AH15">
        <v>2.1</v>
      </c>
      <c r="AI15">
        <v>3.6</v>
      </c>
      <c r="AJ15">
        <v>2.1</v>
      </c>
      <c r="AK15">
        <v>2.8</v>
      </c>
      <c r="AL15">
        <v>2.52</v>
      </c>
      <c r="AP15">
        <v>93.90271368796472</v>
      </c>
      <c r="AQ15">
        <v>72.250374195046959</v>
      </c>
      <c r="AR15">
        <v>5.3636818776717794</v>
      </c>
      <c r="AS15">
        <v>60.08603228404958</v>
      </c>
      <c r="AT15">
        <v>62.344490489455829</v>
      </c>
      <c r="AU15">
        <v>92.676469417312646</v>
      </c>
    </row>
    <row r="16" spans="2:47" x14ac:dyDescent="0.3">
      <c r="D16">
        <v>8.4499999999999993</v>
      </c>
      <c r="E16">
        <v>17</v>
      </c>
      <c r="F16">
        <v>5.28</v>
      </c>
      <c r="G16">
        <v>10.44</v>
      </c>
      <c r="H16">
        <v>6.11</v>
      </c>
      <c r="I16">
        <v>9</v>
      </c>
      <c r="N16">
        <v>1.2493460858922352</v>
      </c>
      <c r="O16">
        <v>0.9775041769432733</v>
      </c>
      <c r="P16">
        <v>1.1804852487542514</v>
      </c>
      <c r="Q16">
        <v>0.14489511043351713</v>
      </c>
      <c r="R16">
        <v>0.97429987436813104</v>
      </c>
      <c r="S16">
        <v>1.2416936750641241</v>
      </c>
      <c r="W16">
        <v>125.43413371162373</v>
      </c>
      <c r="X16">
        <v>45.934870122049233</v>
      </c>
      <c r="Y16">
        <v>169.10121361145255</v>
      </c>
      <c r="Z16">
        <v>57.476706962665226</v>
      </c>
      <c r="AA16">
        <v>62.670011283634082</v>
      </c>
      <c r="AB16">
        <v>95.787697231233324</v>
      </c>
      <c r="AG16">
        <v>2.2000000000000002</v>
      </c>
      <c r="AH16">
        <v>1.4</v>
      </c>
      <c r="AI16">
        <v>4.0999999999999996</v>
      </c>
      <c r="AJ16">
        <v>1.6</v>
      </c>
      <c r="AK16">
        <v>1.4</v>
      </c>
      <c r="AL16">
        <v>2.52</v>
      </c>
      <c r="AP16">
        <v>105.0840232958393</v>
      </c>
      <c r="AQ16">
        <v>33.671623722265046</v>
      </c>
      <c r="AR16">
        <v>165.69684976166866</v>
      </c>
      <c r="AS16">
        <v>8.6349732404904991</v>
      </c>
      <c r="AT16">
        <v>44.541509598915773</v>
      </c>
      <c r="AU16">
        <v>83.241892779597393</v>
      </c>
    </row>
    <row r="17" spans="4:47" x14ac:dyDescent="0.3">
      <c r="D17">
        <v>5.9</v>
      </c>
      <c r="E17">
        <v>10</v>
      </c>
      <c r="F17">
        <v>5.25</v>
      </c>
      <c r="G17">
        <v>16.7</v>
      </c>
      <c r="H17">
        <v>6.24</v>
      </c>
      <c r="I17">
        <v>8.4444444444444446</v>
      </c>
      <c r="N17">
        <v>0.95592617033615279</v>
      </c>
      <c r="O17">
        <v>0.8487319741422179</v>
      </c>
      <c r="P17">
        <v>0.80697378619552051</v>
      </c>
      <c r="Q17">
        <v>1.2827990952660895</v>
      </c>
      <c r="R17">
        <v>0.60313870067756081</v>
      </c>
      <c r="S17">
        <v>1.0302568090281934</v>
      </c>
      <c r="W17">
        <v>135.99888187440217</v>
      </c>
      <c r="X17">
        <v>56.907059480074679</v>
      </c>
      <c r="Y17">
        <v>161.67982619090168</v>
      </c>
      <c r="Z17">
        <v>70.602545741469953</v>
      </c>
      <c r="AA17">
        <v>104.66059402846966</v>
      </c>
      <c r="AB17">
        <v>106.01365868403467</v>
      </c>
      <c r="AG17">
        <v>2.5</v>
      </c>
      <c r="AH17">
        <v>1.8</v>
      </c>
      <c r="AI17">
        <v>3.6</v>
      </c>
      <c r="AJ17">
        <v>2.1</v>
      </c>
      <c r="AK17">
        <v>2.7</v>
      </c>
      <c r="AL17">
        <v>2.8800000000000003</v>
      </c>
      <c r="AP17">
        <v>79.083199536077089</v>
      </c>
      <c r="AQ17">
        <v>38.06248046126985</v>
      </c>
      <c r="AR17">
        <v>103.01061186495151</v>
      </c>
      <c r="AS17">
        <v>72.976784540084594</v>
      </c>
      <c r="AT17">
        <v>51.200901126735104</v>
      </c>
      <c r="AU17">
        <v>79.495088464241448</v>
      </c>
    </row>
    <row r="18" spans="4:47" x14ac:dyDescent="0.3">
      <c r="D18">
        <v>8.4700000000000006</v>
      </c>
      <c r="E18">
        <v>22</v>
      </c>
      <c r="F18">
        <v>5.76</v>
      </c>
      <c r="G18">
        <v>13.77</v>
      </c>
      <c r="H18">
        <v>6.11</v>
      </c>
      <c r="I18">
        <v>10.4</v>
      </c>
      <c r="N18">
        <v>1.3156258123862659</v>
      </c>
      <c r="O18">
        <v>1.7815399577250941</v>
      </c>
      <c r="P18">
        <v>0.90549107675185836</v>
      </c>
      <c r="Q18">
        <v>1.2002625552747948</v>
      </c>
      <c r="R18">
        <v>1.0537665468091675</v>
      </c>
      <c r="S18">
        <v>1.2933285955405527</v>
      </c>
      <c r="W18">
        <v>126.70810755492015</v>
      </c>
      <c r="X18">
        <v>48.194458055818501</v>
      </c>
      <c r="Y18">
        <v>148.47016317878641</v>
      </c>
      <c r="Z18">
        <v>47.152386865691945</v>
      </c>
      <c r="AA18">
        <v>108.12855211019235</v>
      </c>
      <c r="AB18">
        <v>68.018372931286066</v>
      </c>
      <c r="AG18">
        <v>2.4</v>
      </c>
      <c r="AH18">
        <v>1.6</v>
      </c>
      <c r="AI18">
        <v>3.9</v>
      </c>
      <c r="AJ18">
        <v>1.7</v>
      </c>
      <c r="AK18">
        <v>3</v>
      </c>
      <c r="AL18">
        <v>1.6</v>
      </c>
      <c r="AP18">
        <v>112.70651208062237</v>
      </c>
      <c r="AQ18">
        <v>64.662152716790985</v>
      </c>
      <c r="AR18">
        <v>101.92077912981279</v>
      </c>
      <c r="AS18">
        <v>46.810637791096241</v>
      </c>
      <c r="AT18">
        <v>84.694072360255632</v>
      </c>
      <c r="AU18">
        <v>62.197289645364705</v>
      </c>
    </row>
    <row r="19" spans="4:47" x14ac:dyDescent="0.3">
      <c r="D19">
        <v>8.98</v>
      </c>
      <c r="E19">
        <v>16.8</v>
      </c>
      <c r="F19">
        <v>6.13</v>
      </c>
      <c r="G19">
        <v>17.899999999999999</v>
      </c>
      <c r="H19">
        <v>5.01</v>
      </c>
      <c r="I19">
        <v>8.8000000000000007</v>
      </c>
      <c r="N19">
        <v>1.3330156950672645</v>
      </c>
      <c r="O19">
        <v>1.8991955831280241</v>
      </c>
      <c r="P19">
        <v>0.70240612676458825</v>
      </c>
      <c r="Q19">
        <v>1.4940109361199596</v>
      </c>
      <c r="R19">
        <v>0.94729968578161838</v>
      </c>
      <c r="S19">
        <v>1.146474731519288</v>
      </c>
      <c r="W19">
        <v>115.08676843833364</v>
      </c>
      <c r="X19">
        <v>87.742282529565045</v>
      </c>
      <c r="Y19">
        <v>60.798984937435996</v>
      </c>
      <c r="Z19">
        <v>63.365294660028553</v>
      </c>
      <c r="AA19">
        <v>153.06713225199718</v>
      </c>
      <c r="AB19">
        <v>80.918450591254981</v>
      </c>
      <c r="AG19">
        <v>1.9</v>
      </c>
      <c r="AH19">
        <v>2.6</v>
      </c>
      <c r="AI19">
        <v>1.6</v>
      </c>
      <c r="AJ19">
        <v>1.9</v>
      </c>
      <c r="AK19">
        <v>3.9</v>
      </c>
      <c r="AL19">
        <v>2.4</v>
      </c>
      <c r="AP19">
        <v>104.35094657156404</v>
      </c>
      <c r="AQ19">
        <v>127.55265547466936</v>
      </c>
      <c r="AR19">
        <v>31.818551882327466</v>
      </c>
      <c r="AS19">
        <v>75.832952430187191</v>
      </c>
      <c r="AT19">
        <v>113.7497003634732</v>
      </c>
      <c r="AU19">
        <v>67.598616291013201</v>
      </c>
    </row>
    <row r="20" spans="4:47" x14ac:dyDescent="0.3">
      <c r="D20">
        <v>7.95</v>
      </c>
      <c r="E20">
        <v>28</v>
      </c>
      <c r="F20">
        <v>6.17</v>
      </c>
      <c r="G20">
        <v>22</v>
      </c>
      <c r="H20">
        <v>5.66</v>
      </c>
      <c r="I20">
        <v>9</v>
      </c>
      <c r="N20">
        <v>1.2520809629319123</v>
      </c>
      <c r="O20">
        <v>1.6592929132608523</v>
      </c>
      <c r="P20">
        <v>0.59040888339546671</v>
      </c>
      <c r="Q20">
        <v>1.3189828751420427</v>
      </c>
      <c r="R20">
        <v>1.1302475993968732</v>
      </c>
      <c r="S20">
        <v>1.4540421259803387</v>
      </c>
      <c r="W20">
        <v>117.40174138117959</v>
      </c>
      <c r="X20">
        <v>52.345167566407028</v>
      </c>
      <c r="Y20">
        <v>84.382735161139948</v>
      </c>
      <c r="Z20">
        <v>76.144144284326273</v>
      </c>
      <c r="AA20">
        <v>118.61275058112615</v>
      </c>
      <c r="AB20">
        <v>116.96827284300362</v>
      </c>
      <c r="AG20">
        <v>2.2000000000000002</v>
      </c>
      <c r="AH20">
        <v>1.5</v>
      </c>
      <c r="AI20">
        <v>2.2000000000000002</v>
      </c>
      <c r="AJ20">
        <v>2.6</v>
      </c>
      <c r="AK20">
        <v>3.6</v>
      </c>
      <c r="AL20">
        <v>2.8</v>
      </c>
      <c r="AP20">
        <v>99.064903371098737</v>
      </c>
      <c r="AQ20">
        <v>69.329957014396868</v>
      </c>
      <c r="AR20">
        <v>39.935009882577759</v>
      </c>
      <c r="AS20">
        <v>81.840942976634182</v>
      </c>
      <c r="AT20">
        <v>104.61016089058444</v>
      </c>
      <c r="AU20">
        <v>112.92533368219451</v>
      </c>
    </row>
    <row r="21" spans="4:47" x14ac:dyDescent="0.3">
      <c r="D21">
        <v>6.9</v>
      </c>
      <c r="E21">
        <v>15.68</v>
      </c>
      <c r="F21">
        <v>5.14</v>
      </c>
      <c r="G21">
        <v>15.1</v>
      </c>
      <c r="H21">
        <v>5.99</v>
      </c>
      <c r="I21">
        <v>8.69</v>
      </c>
      <c r="N21">
        <v>1.2523027944131151</v>
      </c>
      <c r="O21">
        <v>1.8289698802371384</v>
      </c>
      <c r="P21">
        <v>0.68430205595919003</v>
      </c>
      <c r="Q21">
        <v>1.3407254649969615</v>
      </c>
      <c r="R21">
        <v>0.88678847440845632</v>
      </c>
      <c r="S21">
        <v>1.077965832182149</v>
      </c>
      <c r="W21">
        <v>183.1600949537978</v>
      </c>
      <c r="X21">
        <v>110.25651743403985</v>
      </c>
      <c r="Y21">
        <v>131.57023890956438</v>
      </c>
      <c r="Z21">
        <v>52.149436964825995</v>
      </c>
      <c r="AA21">
        <v>110.31447258863004</v>
      </c>
      <c r="AB21">
        <v>85.051297562473465</v>
      </c>
      <c r="AG21">
        <v>2.6</v>
      </c>
      <c r="AH21">
        <v>3.2</v>
      </c>
      <c r="AI21">
        <v>3.3</v>
      </c>
      <c r="AJ21">
        <v>1.9</v>
      </c>
      <c r="AK21">
        <v>3.1</v>
      </c>
      <c r="AL21">
        <v>2.6</v>
      </c>
      <c r="AP21">
        <v>155.52079970024863</v>
      </c>
      <c r="AQ21">
        <v>147.97623884610192</v>
      </c>
      <c r="AR21">
        <v>69.106000680082204</v>
      </c>
      <c r="AS21">
        <v>57.499857139914191</v>
      </c>
      <c r="AT21">
        <v>76.772085529692262</v>
      </c>
      <c r="AU21">
        <v>65.045127050383684</v>
      </c>
    </row>
    <row r="22" spans="4:47" x14ac:dyDescent="0.3">
      <c r="D22">
        <v>7.55</v>
      </c>
      <c r="E22">
        <v>15.43</v>
      </c>
      <c r="F22">
        <v>5.56</v>
      </c>
      <c r="G22">
        <v>22.6</v>
      </c>
      <c r="H22">
        <v>6.7</v>
      </c>
      <c r="I22">
        <v>8.7799999999999994</v>
      </c>
      <c r="N22">
        <v>1.1391934103977241</v>
      </c>
      <c r="O22">
        <v>1.7389630926215078</v>
      </c>
      <c r="P22">
        <v>0.74355808674180579</v>
      </c>
      <c r="Q22">
        <v>1.4172170915648008</v>
      </c>
      <c r="R22">
        <v>1.1864017879314623</v>
      </c>
      <c r="S22">
        <v>1.2667613125112474</v>
      </c>
      <c r="W22">
        <v>135.05128609057041</v>
      </c>
      <c r="X22">
        <v>81.287088545216534</v>
      </c>
      <c r="Y22">
        <v>154.93491942096853</v>
      </c>
      <c r="Z22">
        <v>52.504105168773769</v>
      </c>
      <c r="AA22">
        <v>83.966304714907238</v>
      </c>
      <c r="AB22">
        <v>89.458289659238901</v>
      </c>
      <c r="AG22">
        <v>2.4</v>
      </c>
      <c r="AH22">
        <v>2.2999999999999998</v>
      </c>
      <c r="AI22">
        <v>3.6</v>
      </c>
      <c r="AJ22">
        <v>1.7</v>
      </c>
      <c r="AK22">
        <v>2.2999999999999998</v>
      </c>
      <c r="AL22">
        <v>2.5</v>
      </c>
      <c r="AP22">
        <v>103.17156351490283</v>
      </c>
      <c r="AQ22">
        <v>101.49605929538838</v>
      </c>
      <c r="AR22">
        <v>87.35714890831818</v>
      </c>
      <c r="AS22">
        <v>59.668491743393808</v>
      </c>
      <c r="AT22">
        <v>75.829281384773012</v>
      </c>
      <c r="AU22">
        <v>80.487600936639936</v>
      </c>
    </row>
    <row r="23" spans="4:47" x14ac:dyDescent="0.3">
      <c r="D23">
        <v>8.5</v>
      </c>
      <c r="E23">
        <v>7.5</v>
      </c>
      <c r="F23">
        <v>11.6</v>
      </c>
      <c r="G23">
        <v>6.9</v>
      </c>
      <c r="H23">
        <v>13.91</v>
      </c>
      <c r="I23">
        <v>15</v>
      </c>
      <c r="N23">
        <v>1.0624545101049883</v>
      </c>
      <c r="O23">
        <v>1.0115956717441201</v>
      </c>
      <c r="P23">
        <v>1.8681856456486206</v>
      </c>
      <c r="Q23">
        <v>8.1720001990743057E-2</v>
      </c>
      <c r="R23">
        <v>1.1211653386454186</v>
      </c>
      <c r="S23">
        <v>1.5435983263598325</v>
      </c>
      <c r="W23">
        <v>119.27108883528541</v>
      </c>
      <c r="X23">
        <v>101.6386950780891</v>
      </c>
      <c r="Y23">
        <v>172.41078987407712</v>
      </c>
      <c r="Z23">
        <v>123.46224915405067</v>
      </c>
      <c r="AA23">
        <v>50.974499968521208</v>
      </c>
      <c r="AB23">
        <v>66.202118422716893</v>
      </c>
      <c r="AG23">
        <v>1.6</v>
      </c>
      <c r="AH23">
        <v>2.7</v>
      </c>
      <c r="AI23">
        <v>4.2</v>
      </c>
      <c r="AJ23">
        <v>5.8</v>
      </c>
      <c r="AK23">
        <v>2.2000000000000002</v>
      </c>
      <c r="AL23">
        <v>2.1</v>
      </c>
      <c r="AP23">
        <v>78.237169184896715</v>
      </c>
      <c r="AQ23">
        <v>74.266386667008561</v>
      </c>
      <c r="AR23">
        <v>219.54000892874382</v>
      </c>
      <c r="AS23">
        <v>8.0413356727989864</v>
      </c>
      <c r="AT23">
        <v>52.010179033073818</v>
      </c>
      <c r="AU23">
        <v>74.130309507692715</v>
      </c>
    </row>
    <row r="24" spans="4:47" x14ac:dyDescent="0.3">
      <c r="D24">
        <v>6.16</v>
      </c>
      <c r="E24">
        <v>7</v>
      </c>
      <c r="F24">
        <v>15.01</v>
      </c>
      <c r="G24">
        <v>7.09</v>
      </c>
      <c r="H24">
        <v>13.9</v>
      </c>
      <c r="I24">
        <v>16.8</v>
      </c>
      <c r="N24">
        <v>1.2161254199328106</v>
      </c>
      <c r="O24">
        <v>0.93853066011947961</v>
      </c>
      <c r="P24">
        <v>1.298216470541425</v>
      </c>
      <c r="Q24">
        <v>0.65788321893961987</v>
      </c>
      <c r="R24">
        <v>0.30173927710365217</v>
      </c>
      <c r="S24">
        <v>1.5176882592695184</v>
      </c>
      <c r="W24">
        <v>184.48679169352005</v>
      </c>
      <c r="X24">
        <v>171.82965299252635</v>
      </c>
      <c r="Y24">
        <v>64.033070168829781</v>
      </c>
      <c r="Z24">
        <v>84.532167705021479</v>
      </c>
      <c r="AA24">
        <v>49.566060262564456</v>
      </c>
      <c r="AB24">
        <v>56.26519712222791</v>
      </c>
      <c r="AG24">
        <v>2.1</v>
      </c>
      <c r="AH24">
        <v>3.7</v>
      </c>
      <c r="AI24">
        <v>1.7</v>
      </c>
      <c r="AJ24">
        <v>2.4</v>
      </c>
      <c r="AK24">
        <v>2.4</v>
      </c>
      <c r="AL24">
        <v>2.1</v>
      </c>
      <c r="AP24">
        <v>158.86021610052569</v>
      </c>
      <c r="AQ24">
        <v>121.22892405018871</v>
      </c>
      <c r="AR24">
        <v>60.908813030276264</v>
      </c>
      <c r="AS24">
        <v>44.883982403878058</v>
      </c>
      <c r="AT24">
        <v>14.690453209626748</v>
      </c>
      <c r="AU24">
        <v>60.78095466126296</v>
      </c>
    </row>
    <row r="25" spans="4:47" x14ac:dyDescent="0.3">
      <c r="D25">
        <v>7.39</v>
      </c>
      <c r="E25">
        <v>9</v>
      </c>
      <c r="F25">
        <v>11.03</v>
      </c>
      <c r="G25">
        <v>6.39</v>
      </c>
      <c r="H25">
        <v>17.64</v>
      </c>
      <c r="I25">
        <v>16</v>
      </c>
      <c r="N25">
        <v>1.008706417987939</v>
      </c>
      <c r="O25">
        <v>0.69044092061440565</v>
      </c>
      <c r="P25">
        <v>1.1793038289408255</v>
      </c>
      <c r="Q25">
        <v>1.0041514331857049</v>
      </c>
      <c r="R25">
        <v>0.17105119636677343</v>
      </c>
      <c r="S25">
        <v>1.638169937213376</v>
      </c>
      <c r="W25">
        <v>119.89137512092645</v>
      </c>
      <c r="X25">
        <v>101.56647567359119</v>
      </c>
      <c r="Y25">
        <v>92.011859873951863</v>
      </c>
      <c r="Z25">
        <v>149.96356495300466</v>
      </c>
      <c r="AA25">
        <v>32.690222849483057</v>
      </c>
      <c r="AB25">
        <v>57.929415130266939</v>
      </c>
      <c r="AG25">
        <v>1.7</v>
      </c>
      <c r="AH25">
        <v>2.2000000000000002</v>
      </c>
      <c r="AI25">
        <v>2.6</v>
      </c>
      <c r="AJ25">
        <v>3.8</v>
      </c>
      <c r="AK25">
        <v>1.7</v>
      </c>
      <c r="AL25">
        <v>2</v>
      </c>
      <c r="AP25">
        <v>82.207624588109823</v>
      </c>
      <c r="AQ25">
        <v>52.579916234491527</v>
      </c>
      <c r="AR25">
        <v>81.349644668155989</v>
      </c>
      <c r="AS25">
        <v>114.02239807149415</v>
      </c>
      <c r="AT25">
        <v>5.3441195969242239</v>
      </c>
      <c r="AU25">
        <v>68.93146369496948</v>
      </c>
    </row>
    <row r="26" spans="4:47" x14ac:dyDescent="0.3">
      <c r="D26">
        <v>8.15</v>
      </c>
      <c r="E26">
        <v>8.8000000000000007</v>
      </c>
      <c r="F26">
        <v>9.86</v>
      </c>
      <c r="G26">
        <v>6.2</v>
      </c>
      <c r="H26">
        <v>16.25</v>
      </c>
      <c r="I26">
        <v>16</v>
      </c>
      <c r="N26">
        <v>1.2251107356043713</v>
      </c>
      <c r="O26">
        <v>0.85854066818784203</v>
      </c>
      <c r="P26">
        <v>1.1644823914579416</v>
      </c>
      <c r="Q26">
        <v>0.89978246118229344</v>
      </c>
      <c r="R26">
        <v>0.7706035235298786</v>
      </c>
      <c r="S26">
        <v>1.4487697357840865</v>
      </c>
      <c r="W26">
        <v>117.32685078477029</v>
      </c>
      <c r="X26">
        <v>129.70338663924548</v>
      </c>
      <c r="Y26">
        <v>114.48424604781917</v>
      </c>
      <c r="Z26">
        <v>99.121897294293916</v>
      </c>
      <c r="AA26">
        <v>35.087480322518701</v>
      </c>
      <c r="AB26">
        <v>57.199391300672289</v>
      </c>
      <c r="AG26">
        <v>2</v>
      </c>
      <c r="AH26">
        <v>3.5</v>
      </c>
      <c r="AI26">
        <v>3.3</v>
      </c>
      <c r="AJ26">
        <v>3</v>
      </c>
      <c r="AK26">
        <v>1.7</v>
      </c>
      <c r="AL26">
        <v>1.6</v>
      </c>
      <c r="AP26">
        <v>90.833262048840155</v>
      </c>
      <c r="AQ26">
        <v>87.013495883665072</v>
      </c>
      <c r="AR26">
        <v>98.735153300344976</v>
      </c>
      <c r="AS26">
        <v>66.863052853469881</v>
      </c>
      <c r="AT26">
        <v>26.730100392971238</v>
      </c>
      <c r="AU26">
        <v>58.681009732043158</v>
      </c>
    </row>
    <row r="27" spans="4:47" x14ac:dyDescent="0.3">
      <c r="D27">
        <v>7.08</v>
      </c>
      <c r="E27">
        <v>9</v>
      </c>
      <c r="F27">
        <v>14.47</v>
      </c>
      <c r="G27">
        <v>8.08</v>
      </c>
      <c r="H27">
        <v>17</v>
      </c>
      <c r="I27">
        <v>14</v>
      </c>
      <c r="N27">
        <v>1.2061102148931511</v>
      </c>
      <c r="O27">
        <v>1.2494469245051951</v>
      </c>
      <c r="P27">
        <v>1.3469637318062513</v>
      </c>
      <c r="Q27">
        <v>1.1122331560987222</v>
      </c>
      <c r="R27">
        <v>1.0653030755449386</v>
      </c>
      <c r="S27">
        <v>1.4982674639632505</v>
      </c>
      <c r="W27">
        <v>138.03664834325468</v>
      </c>
      <c r="X27">
        <v>151.74971902368873</v>
      </c>
      <c r="Y27">
        <v>106.29436969297599</v>
      </c>
      <c r="Z27">
        <v>154.34799887401346</v>
      </c>
      <c r="AA27">
        <v>36.698552558189441</v>
      </c>
      <c r="AB27">
        <v>66.088992677107655</v>
      </c>
      <c r="AG27">
        <v>1.9</v>
      </c>
      <c r="AH27">
        <v>3.7</v>
      </c>
      <c r="AI27">
        <v>2.7</v>
      </c>
      <c r="AJ27">
        <v>3.5</v>
      </c>
      <c r="AK27">
        <v>1.6</v>
      </c>
      <c r="AL27">
        <v>2.1</v>
      </c>
      <c r="AP27">
        <v>111.6066020488815</v>
      </c>
      <c r="AQ27">
        <v>133.33858994395246</v>
      </c>
      <c r="AR27">
        <v>108.5794484931472</v>
      </c>
      <c r="AS27">
        <v>121.95880777434552</v>
      </c>
      <c r="AT27">
        <v>34.467952566063232</v>
      </c>
      <c r="AU27">
        <v>73.005262919987558</v>
      </c>
    </row>
    <row r="28" spans="4:47" x14ac:dyDescent="0.3">
      <c r="D28">
        <v>6.68</v>
      </c>
      <c r="E28">
        <v>9</v>
      </c>
      <c r="F28">
        <v>12</v>
      </c>
      <c r="G28">
        <v>8.7100000000000009</v>
      </c>
      <c r="H28">
        <v>21.47</v>
      </c>
      <c r="I28">
        <v>16</v>
      </c>
      <c r="N28">
        <v>1.1743573335466388</v>
      </c>
      <c r="O28">
        <v>1.3465450684238207</v>
      </c>
      <c r="P28">
        <v>1.0210531525289517</v>
      </c>
      <c r="Q28">
        <v>0.9730775351076103</v>
      </c>
      <c r="R28">
        <v>0.22181431072906715</v>
      </c>
      <c r="S28">
        <v>1.4379245469848498</v>
      </c>
      <c r="W28">
        <v>149.78392469571043</v>
      </c>
      <c r="X28">
        <v>150.97901612395586</v>
      </c>
      <c r="Y28">
        <v>67.296103523435917</v>
      </c>
      <c r="Z28">
        <v>117.27268607454437</v>
      </c>
      <c r="AA28">
        <v>43.561854789853207</v>
      </c>
      <c r="AB28">
        <v>46.91808144877529</v>
      </c>
      <c r="AG28">
        <v>2.5</v>
      </c>
      <c r="AH28">
        <v>3.5</v>
      </c>
      <c r="AI28">
        <v>2.2999999999999998</v>
      </c>
      <c r="AJ28">
        <v>3</v>
      </c>
      <c r="AK28">
        <v>1.8</v>
      </c>
      <c r="AL28">
        <v>1.7</v>
      </c>
      <c r="AP28">
        <v>121.6948596252781</v>
      </c>
      <c r="AQ28">
        <v>141.80893860942587</v>
      </c>
      <c r="AR28">
        <v>55.887861655040012</v>
      </c>
      <c r="AS28">
        <v>84.856065398133012</v>
      </c>
      <c r="AT28">
        <v>9.3319370966621733</v>
      </c>
      <c r="AU28">
        <v>50.334038617642285</v>
      </c>
    </row>
    <row r="29" spans="4:47" x14ac:dyDescent="0.3">
      <c r="D29">
        <v>5.94</v>
      </c>
      <c r="E29">
        <v>16</v>
      </c>
      <c r="F29">
        <v>13</v>
      </c>
      <c r="G29">
        <v>5.21</v>
      </c>
      <c r="H29">
        <v>12.72</v>
      </c>
      <c r="I29">
        <v>13</v>
      </c>
      <c r="N29">
        <v>0.69001634377740584</v>
      </c>
      <c r="O29">
        <v>0.96918532710653404</v>
      </c>
      <c r="P29">
        <v>1.1556285112709928</v>
      </c>
      <c r="Q29">
        <v>0.67908034965872344</v>
      </c>
      <c r="R29">
        <v>0.26201567326506497</v>
      </c>
      <c r="S29">
        <v>1.1814355185357592</v>
      </c>
      <c r="W29">
        <v>139.60217311039395</v>
      </c>
      <c r="X29">
        <v>55.284309711999349</v>
      </c>
      <c r="Y29">
        <v>60.716650209428167</v>
      </c>
      <c r="Z29">
        <v>131.12151908393841</v>
      </c>
      <c r="AA29">
        <v>52.143530908365811</v>
      </c>
      <c r="AB29">
        <v>47.912004068384171</v>
      </c>
      <c r="AG29">
        <v>2.4</v>
      </c>
      <c r="AH29">
        <v>1.9</v>
      </c>
      <c r="AI29">
        <v>1.8</v>
      </c>
      <c r="AJ29">
        <v>3.7</v>
      </c>
      <c r="AK29">
        <v>2.5</v>
      </c>
      <c r="AL29">
        <v>2</v>
      </c>
      <c r="AP29">
        <v>67.257732529892181</v>
      </c>
      <c r="AQ29">
        <v>45.118950966862123</v>
      </c>
      <c r="AR29">
        <v>55.739237947977081</v>
      </c>
      <c r="AS29">
        <v>71.530458612570527</v>
      </c>
      <c r="AT29">
        <v>13.215799547856554</v>
      </c>
      <c r="AU29">
        <v>43.986139231657738</v>
      </c>
    </row>
    <row r="30" spans="4:47" x14ac:dyDescent="0.3">
      <c r="D30">
        <v>5.17</v>
      </c>
      <c r="E30">
        <v>8.4499999999999993</v>
      </c>
      <c r="F30">
        <v>15.01</v>
      </c>
      <c r="G30">
        <v>5.8</v>
      </c>
      <c r="H30">
        <v>15.05</v>
      </c>
      <c r="I30">
        <v>12.7</v>
      </c>
      <c r="N30">
        <v>1.1156484319618198</v>
      </c>
      <c r="O30">
        <v>0.95022771313063747</v>
      </c>
      <c r="P30">
        <v>1.2671548200182563</v>
      </c>
      <c r="Q30">
        <v>0.59647498132935028</v>
      </c>
      <c r="R30">
        <v>0.77081968514878996</v>
      </c>
      <c r="S30">
        <v>1.2028810107152346</v>
      </c>
      <c r="W30">
        <v>215.65745172071104</v>
      </c>
      <c r="X30">
        <v>103.5439179247614</v>
      </c>
      <c r="Y30">
        <v>54.900052936032075</v>
      </c>
      <c r="Z30">
        <v>73.038304003025715</v>
      </c>
      <c r="AA30">
        <v>43.367859057064507</v>
      </c>
      <c r="AB30">
        <v>50.394835389999486</v>
      </c>
      <c r="AG30">
        <v>3.4</v>
      </c>
      <c r="AH30">
        <v>2.5</v>
      </c>
      <c r="AI30">
        <v>1.3</v>
      </c>
      <c r="AJ30">
        <v>2.4</v>
      </c>
      <c r="AK30">
        <v>2</v>
      </c>
      <c r="AL30">
        <v>2.1</v>
      </c>
      <c r="AP30">
        <v>152.09792233416374</v>
      </c>
      <c r="AQ30">
        <v>72.577544892994069</v>
      </c>
      <c r="AR30">
        <v>51.265028280089759</v>
      </c>
      <c r="AS30">
        <v>36.070547509038981</v>
      </c>
      <c r="AT30">
        <v>31.120784548096108</v>
      </c>
      <c r="AU30">
        <v>50.736198325495607</v>
      </c>
    </row>
    <row r="31" spans="4:47" x14ac:dyDescent="0.3">
      <c r="D31">
        <v>8.68</v>
      </c>
      <c r="E31">
        <v>9.8699999999999992</v>
      </c>
      <c r="F31">
        <v>11.5</v>
      </c>
      <c r="G31">
        <v>8.06</v>
      </c>
      <c r="H31">
        <v>14.07</v>
      </c>
      <c r="I31">
        <v>12</v>
      </c>
      <c r="N31">
        <v>1.3894776835706288</v>
      </c>
      <c r="O31">
        <v>1.2031253110381208</v>
      </c>
      <c r="P31">
        <v>1.2007824987007383</v>
      </c>
      <c r="Q31">
        <v>0.73602744644353135</v>
      </c>
      <c r="R31">
        <v>0.42378342897492766</v>
      </c>
      <c r="S31">
        <v>1.2180483206826411</v>
      </c>
      <c r="W31">
        <v>104.87549939849345</v>
      </c>
      <c r="X31">
        <v>113.36165831695379</v>
      </c>
      <c r="Y31">
        <v>79.008918341302433</v>
      </c>
      <c r="Z31">
        <v>110.04699643733146</v>
      </c>
      <c r="AA31">
        <v>47.465460330341664</v>
      </c>
      <c r="AB31">
        <v>68.577212395912838</v>
      </c>
      <c r="AG31">
        <v>1.8</v>
      </c>
      <c r="AH31">
        <v>2.6</v>
      </c>
      <c r="AI31">
        <v>2.4</v>
      </c>
      <c r="AJ31">
        <v>2.9</v>
      </c>
      <c r="AK31">
        <v>2</v>
      </c>
      <c r="AL31">
        <v>2.4</v>
      </c>
      <c r="AP31">
        <v>93.07078713814353</v>
      </c>
      <c r="AQ31">
        <v>96.03235736219743</v>
      </c>
      <c r="AR31">
        <v>72.968880206021566</v>
      </c>
      <c r="AS31">
        <v>63.553447458203081</v>
      </c>
      <c r="AT31">
        <v>19.561141543811555</v>
      </c>
      <c r="AU31">
        <v>61.281389622310314</v>
      </c>
    </row>
    <row r="32" spans="4:47" x14ac:dyDescent="0.3">
      <c r="D32">
        <v>7.09</v>
      </c>
      <c r="E32">
        <v>15.75</v>
      </c>
      <c r="F32">
        <v>11</v>
      </c>
      <c r="G32">
        <v>9.26</v>
      </c>
      <c r="H32">
        <v>13.94</v>
      </c>
      <c r="I32">
        <v>11</v>
      </c>
      <c r="N32">
        <v>0.78579843846722175</v>
      </c>
      <c r="O32">
        <v>1.4529353529353528</v>
      </c>
      <c r="P32">
        <v>1.1560558235562701</v>
      </c>
      <c r="Q32">
        <v>1.0167793938668421</v>
      </c>
      <c r="R32">
        <v>1.2295859517938108</v>
      </c>
      <c r="S32">
        <v>1.1274393849793021</v>
      </c>
      <c r="W32">
        <v>97.801005554571447</v>
      </c>
      <c r="X32">
        <v>70.631438358938709</v>
      </c>
      <c r="Y32">
        <v>80.096448193438064</v>
      </c>
      <c r="Z32">
        <v>106.86231094016372</v>
      </c>
      <c r="AA32">
        <v>72.513357271803685</v>
      </c>
      <c r="AB32">
        <v>68.480294489107152</v>
      </c>
      <c r="AG32">
        <v>2.1</v>
      </c>
      <c r="AH32">
        <v>1.8</v>
      </c>
      <c r="AI32">
        <v>2.2999999999999998</v>
      </c>
      <c r="AJ32">
        <v>2.6</v>
      </c>
      <c r="AK32">
        <v>2.7</v>
      </c>
      <c r="AL32">
        <v>2.4</v>
      </c>
      <c r="AP32">
        <v>55.110331061509527</v>
      </c>
      <c r="AQ32">
        <v>71.947171879387881</v>
      </c>
      <c r="AR32">
        <v>73.200572110804259</v>
      </c>
      <c r="AS32">
        <v>81.265335094464106</v>
      </c>
      <c r="AT32">
        <v>80.683601892531954</v>
      </c>
      <c r="AU32">
        <v>57.718464153326813</v>
      </c>
    </row>
    <row r="33" spans="4:46" x14ac:dyDescent="0.3">
      <c r="D33">
        <v>6.89</v>
      </c>
      <c r="F33">
        <v>13.56</v>
      </c>
      <c r="H33">
        <v>17.5</v>
      </c>
      <c r="N33">
        <v>1.277397635481718</v>
      </c>
      <c r="P33">
        <v>1.1634704470058477</v>
      </c>
      <c r="R33">
        <v>1.507541696158869</v>
      </c>
      <c r="W33">
        <v>114.19061493575691</v>
      </c>
      <c r="Y33">
        <v>67.910942379361231</v>
      </c>
      <c r="AA33">
        <v>37.954470506555658</v>
      </c>
      <c r="AG33">
        <v>2.7</v>
      </c>
      <c r="AI33">
        <v>1.8</v>
      </c>
      <c r="AK33">
        <v>1.5</v>
      </c>
      <c r="AP33">
        <v>103.61827165630761</v>
      </c>
      <c r="AR33">
        <v>58.672777251473015</v>
      </c>
      <c r="AT33">
        <v>44.32028675695075</v>
      </c>
    </row>
    <row r="34" spans="4:46" x14ac:dyDescent="0.3">
      <c r="D34">
        <v>5.95</v>
      </c>
      <c r="F34">
        <v>9.3000000000000007</v>
      </c>
      <c r="H34">
        <v>19</v>
      </c>
      <c r="N34">
        <v>0.83448654691234292</v>
      </c>
      <c r="P34">
        <v>1.2665786574290054</v>
      </c>
      <c r="R34">
        <v>1.5254200283823076</v>
      </c>
      <c r="W34">
        <v>150.88549456086452</v>
      </c>
      <c r="Y34">
        <v>161.23696724280174</v>
      </c>
      <c r="AA34">
        <v>39.9111924959467</v>
      </c>
      <c r="AG34">
        <v>2.7</v>
      </c>
      <c r="AI34">
        <v>4.0999999999999996</v>
      </c>
      <c r="AK34">
        <v>1.5</v>
      </c>
      <c r="AP34">
        <v>90.59106855985307</v>
      </c>
      <c r="AR34">
        <v>147.93608797191345</v>
      </c>
      <c r="AT34">
        <v>44.642064524945695</v>
      </c>
    </row>
    <row r="35" spans="4:46" x14ac:dyDescent="0.3">
      <c r="D35">
        <v>5.13</v>
      </c>
      <c r="F35">
        <v>11.5</v>
      </c>
      <c r="H35">
        <v>23</v>
      </c>
      <c r="N35">
        <v>0.91075307387258142</v>
      </c>
      <c r="P35">
        <v>1.2624032635431039</v>
      </c>
      <c r="R35">
        <v>1.3579763450880862</v>
      </c>
      <c r="W35">
        <v>225.84327664805457</v>
      </c>
      <c r="Y35">
        <v>87.108743625057343</v>
      </c>
      <c r="AA35">
        <v>29.732478043211408</v>
      </c>
      <c r="AG35">
        <v>4.9000000000000004</v>
      </c>
      <c r="AI35">
        <v>2.5</v>
      </c>
      <c r="AK35">
        <v>1.2</v>
      </c>
      <c r="AP35">
        <v>132.16298082407292</v>
      </c>
      <c r="AR35">
        <v>80.310408356494193</v>
      </c>
      <c r="AT35">
        <v>29.335563837418899</v>
      </c>
    </row>
    <row r="36" spans="4:46" x14ac:dyDescent="0.3">
      <c r="D36">
        <v>5.7</v>
      </c>
      <c r="F36">
        <v>14.97</v>
      </c>
      <c r="H36">
        <v>14.6</v>
      </c>
      <c r="N36">
        <v>0.90479269457265654</v>
      </c>
      <c r="P36">
        <v>6.8165914167122005E-2</v>
      </c>
      <c r="R36">
        <v>1.3903024673669231</v>
      </c>
      <c r="W36">
        <v>147.56764027295742</v>
      </c>
      <c r="Y36">
        <v>54.905209428524252</v>
      </c>
      <c r="AA36">
        <v>41.811010028300984</v>
      </c>
      <c r="AG36">
        <v>3.6</v>
      </c>
      <c r="AI36">
        <v>2</v>
      </c>
      <c r="AK36">
        <v>1.6</v>
      </c>
      <c r="AP36">
        <v>96.894257938762266</v>
      </c>
      <c r="AR36">
        <v>2.7849469671579437</v>
      </c>
      <c r="AT36">
        <v>44.554413111964443</v>
      </c>
    </row>
    <row r="37" spans="4:46" x14ac:dyDescent="0.3">
      <c r="D37">
        <v>6.09</v>
      </c>
      <c r="F37">
        <v>10.48</v>
      </c>
      <c r="H37">
        <v>13.9</v>
      </c>
      <c r="N37">
        <v>0.8270093033361644</v>
      </c>
      <c r="P37">
        <v>1.1998885472330856</v>
      </c>
      <c r="R37">
        <v>1.2406207787341874</v>
      </c>
      <c r="W37">
        <v>179.61596206991643</v>
      </c>
      <c r="Y37">
        <v>116.62636995146487</v>
      </c>
      <c r="AA37">
        <v>40.695295376878157</v>
      </c>
      <c r="AG37">
        <v>3.2</v>
      </c>
      <c r="AI37">
        <v>3</v>
      </c>
      <c r="AK37">
        <v>1.7</v>
      </c>
      <c r="AP37">
        <v>104.98443975283256</v>
      </c>
      <c r="AR37">
        <v>103.10391862620003</v>
      </c>
      <c r="AT37">
        <v>41.174610851208193</v>
      </c>
    </row>
    <row r="38" spans="4:46" x14ac:dyDescent="0.3">
      <c r="D38">
        <v>6.2</v>
      </c>
      <c r="F38">
        <v>9.9</v>
      </c>
      <c r="H38">
        <v>14.5</v>
      </c>
      <c r="N38">
        <v>0.6437432337137351</v>
      </c>
      <c r="P38">
        <v>1.2269816011934362</v>
      </c>
      <c r="R38">
        <v>1.3282973407984517</v>
      </c>
      <c r="W38">
        <v>105.10320835018037</v>
      </c>
      <c r="Y38">
        <v>112.8101149003659</v>
      </c>
      <c r="AA38">
        <v>37.21789708270115</v>
      </c>
      <c r="AG38">
        <v>3</v>
      </c>
      <c r="AI38">
        <v>2.8</v>
      </c>
      <c r="AK38">
        <v>1.6</v>
      </c>
      <c r="AP38">
        <v>50.32116584297691</v>
      </c>
      <c r="AR38">
        <v>103.00923914418195</v>
      </c>
      <c r="AT38">
        <v>39.258767358707715</v>
      </c>
    </row>
    <row r="39" spans="4:46" x14ac:dyDescent="0.3">
      <c r="D39">
        <v>5.54</v>
      </c>
      <c r="F39">
        <v>9.9</v>
      </c>
      <c r="H39">
        <v>14.8</v>
      </c>
      <c r="N39">
        <v>0.81860156350629643</v>
      </c>
      <c r="P39">
        <v>0.11694058154235144</v>
      </c>
      <c r="R39">
        <v>1.4113038829761384</v>
      </c>
      <c r="W39">
        <v>151.63040254581551</v>
      </c>
      <c r="Y39">
        <v>60.704725426090725</v>
      </c>
      <c r="AA39">
        <v>48.85638230061339</v>
      </c>
      <c r="AG39">
        <v>3.7</v>
      </c>
      <c r="AI39">
        <v>1.3</v>
      </c>
      <c r="AK39">
        <v>2</v>
      </c>
      <c r="AP39">
        <v>87.934039912426684</v>
      </c>
      <c r="AR39">
        <v>6.4511463407710359</v>
      </c>
      <c r="AT39">
        <v>56.879656996855331</v>
      </c>
    </row>
    <row r="40" spans="4:46" x14ac:dyDescent="0.3">
      <c r="D40">
        <v>5.94</v>
      </c>
      <c r="F40">
        <v>11.6</v>
      </c>
      <c r="H40">
        <v>11.66</v>
      </c>
      <c r="N40">
        <v>0.84303258393582259</v>
      </c>
      <c r="P40">
        <v>1.1704412144831289</v>
      </c>
      <c r="R40">
        <v>1.8128209668850717</v>
      </c>
      <c r="W40">
        <v>118.43492112503104</v>
      </c>
      <c r="Y40">
        <v>81.253234947943781</v>
      </c>
      <c r="AA40">
        <v>35.23780346357109</v>
      </c>
      <c r="AG40">
        <v>2.4</v>
      </c>
      <c r="AI40">
        <v>2.2999999999999998</v>
      </c>
      <c r="AK40">
        <v>1.1000000000000001</v>
      </c>
      <c r="AP40">
        <v>68.195489399587302</v>
      </c>
      <c r="AR40">
        <v>72.057635416344638</v>
      </c>
      <c r="AT40">
        <v>53.030652154326376</v>
      </c>
    </row>
    <row r="41" spans="4:46" x14ac:dyDescent="0.3">
      <c r="D41">
        <v>6.28</v>
      </c>
      <c r="F41">
        <v>17.97</v>
      </c>
      <c r="H41">
        <v>11.98</v>
      </c>
      <c r="N41">
        <v>0.88133717510294018</v>
      </c>
      <c r="P41">
        <v>1.2670234615688443</v>
      </c>
      <c r="R41">
        <v>1.3464582874752364</v>
      </c>
      <c r="W41">
        <v>166.654899445029</v>
      </c>
      <c r="Y41">
        <v>97.971472390079327</v>
      </c>
      <c r="AA41">
        <v>52.236820440049819</v>
      </c>
      <c r="AG41">
        <v>3.6</v>
      </c>
      <c r="AI41">
        <v>2.7</v>
      </c>
      <c r="AK41">
        <v>1.5</v>
      </c>
      <c r="AP41">
        <v>104.35684022768753</v>
      </c>
      <c r="AR41">
        <v>91.201387652261388</v>
      </c>
      <c r="AT41">
        <v>55.725102574778333</v>
      </c>
    </row>
    <row r="42" spans="4:46" x14ac:dyDescent="0.3">
      <c r="D42">
        <v>6.33</v>
      </c>
      <c r="F42">
        <v>10.99</v>
      </c>
      <c r="N42">
        <v>0.94465361445783136</v>
      </c>
      <c r="P42">
        <v>1.2815306559811808</v>
      </c>
      <c r="R42">
        <v>1.1196506899273602</v>
      </c>
      <c r="W42">
        <v>120.69256802190964</v>
      </c>
      <c r="Y42">
        <v>90.193524403814067</v>
      </c>
      <c r="AA42">
        <v>45.417850329695327</v>
      </c>
      <c r="AG42">
        <v>2.9</v>
      </c>
      <c r="AI42">
        <v>2.4</v>
      </c>
      <c r="AK42">
        <v>2</v>
      </c>
      <c r="AP42">
        <v>81.385085854599609</v>
      </c>
      <c r="AR42">
        <v>87.851179301816359</v>
      </c>
      <c r="AT42">
        <v>41.58023444137811</v>
      </c>
    </row>
    <row r="43" spans="4:46" x14ac:dyDescent="0.3">
      <c r="D43">
        <v>11</v>
      </c>
      <c r="N43">
        <v>0.82939745381000296</v>
      </c>
      <c r="W43">
        <v>93.272057274047924</v>
      </c>
      <c r="AG43">
        <v>2.7</v>
      </c>
      <c r="AP43">
        <v>63.853992367852243</v>
      </c>
    </row>
    <row r="44" spans="4:46" x14ac:dyDescent="0.3">
      <c r="D44">
        <v>14</v>
      </c>
      <c r="N44">
        <v>1.5647952807078938</v>
      </c>
      <c r="W44">
        <v>126.49076210612991</v>
      </c>
      <c r="AG44">
        <v>2.1</v>
      </c>
      <c r="AP44">
        <v>143.81159168384835</v>
      </c>
    </row>
    <row r="45" spans="4:46" x14ac:dyDescent="0.3">
      <c r="D45">
        <v>12</v>
      </c>
      <c r="N45">
        <v>1.106048939510605</v>
      </c>
      <c r="W45">
        <v>115.05301994171832</v>
      </c>
      <c r="AG45">
        <v>3</v>
      </c>
      <c r="AP45">
        <v>95.495575543925284</v>
      </c>
    </row>
    <row r="46" spans="4:46" x14ac:dyDescent="0.3">
      <c r="D46">
        <v>9.24</v>
      </c>
      <c r="N46">
        <v>1.022739772602274</v>
      </c>
      <c r="W46">
        <v>135.81305323531149</v>
      </c>
      <c r="AG46">
        <v>1.8</v>
      </c>
      <c r="AP46">
        <v>114.47924493247878</v>
      </c>
    </row>
    <row r="47" spans="4:46" x14ac:dyDescent="0.3">
      <c r="D47">
        <v>16.420000000000002</v>
      </c>
      <c r="N47">
        <v>1.2891513254602365</v>
      </c>
      <c r="W47">
        <v>116.43039044327114</v>
      </c>
    </row>
    <row r="48" spans="4:46" x14ac:dyDescent="0.3">
      <c r="D48">
        <v>9</v>
      </c>
      <c r="N48">
        <v>0.91178648685518271</v>
      </c>
      <c r="W48">
        <v>143.96739598414638</v>
      </c>
      <c r="AP48" t="s">
        <v>14</v>
      </c>
      <c r="AQ48" t="s">
        <v>15</v>
      </c>
    </row>
    <row r="49" spans="4:43" x14ac:dyDescent="0.3">
      <c r="D49">
        <v>13.5</v>
      </c>
      <c r="N49">
        <v>1.2370428887133387</v>
      </c>
      <c r="W49">
        <v>110</v>
      </c>
      <c r="AG49" t="s">
        <v>14</v>
      </c>
      <c r="AH49" t="s">
        <v>15</v>
      </c>
    </row>
    <row r="50" spans="4:43" x14ac:dyDescent="0.3">
      <c r="AP50" s="4" t="s">
        <v>16</v>
      </c>
      <c r="AQ50">
        <v>0.1</v>
      </c>
    </row>
    <row r="51" spans="4:43" x14ac:dyDescent="0.3">
      <c r="D51" t="s">
        <v>14</v>
      </c>
      <c r="E51" t="s">
        <v>15</v>
      </c>
      <c r="P51" t="s">
        <v>14</v>
      </c>
      <c r="Q51" t="s">
        <v>15</v>
      </c>
      <c r="W51" t="s">
        <v>14</v>
      </c>
      <c r="X51" t="s">
        <v>15</v>
      </c>
      <c r="AG51" s="4" t="s">
        <v>16</v>
      </c>
      <c r="AH51">
        <v>0.25</v>
      </c>
      <c r="AP51" t="s">
        <v>17</v>
      </c>
      <c r="AQ51">
        <v>0.15</v>
      </c>
    </row>
    <row r="52" spans="4:43" x14ac:dyDescent="0.3">
      <c r="AG52" t="s">
        <v>17</v>
      </c>
      <c r="AH52">
        <v>0.27</v>
      </c>
      <c r="AP52" t="s">
        <v>18</v>
      </c>
      <c r="AQ52">
        <f>1*10^(-6)</f>
        <v>9.9999999999999995E-7</v>
      </c>
    </row>
    <row r="53" spans="4:43" x14ac:dyDescent="0.3">
      <c r="D53" s="4" t="s">
        <v>16</v>
      </c>
      <c r="E53">
        <f>3*10^(-9)</f>
        <v>3.0000000000000004E-9</v>
      </c>
      <c r="P53" s="4" t="s">
        <v>16</v>
      </c>
      <c r="Q53">
        <f>3*10^(-5)</f>
        <v>3.0000000000000004E-5</v>
      </c>
      <c r="W53" s="4" t="s">
        <v>16</v>
      </c>
      <c r="X53">
        <f>2*10^(-7)</f>
        <v>1.9999999999999999E-7</v>
      </c>
      <c r="Y53" s="2"/>
      <c r="AG53" t="s">
        <v>18</v>
      </c>
      <c r="AH53">
        <v>0.66</v>
      </c>
      <c r="AP53" t="s">
        <v>21</v>
      </c>
      <c r="AQ53">
        <f>5*10^(-7)</f>
        <v>4.9999999999999998E-7</v>
      </c>
    </row>
    <row r="54" spans="4:43" x14ac:dyDescent="0.3">
      <c r="D54" t="s">
        <v>17</v>
      </c>
      <c r="E54">
        <v>7.0000000000000007E-2</v>
      </c>
      <c r="P54" t="s">
        <v>17</v>
      </c>
      <c r="Q54">
        <v>0.76</v>
      </c>
      <c r="W54" t="s">
        <v>17</v>
      </c>
      <c r="X54">
        <v>1E-3</v>
      </c>
      <c r="AG54" t="s">
        <v>21</v>
      </c>
      <c r="AH54">
        <v>0.91</v>
      </c>
      <c r="AP54" t="s">
        <v>22</v>
      </c>
      <c r="AQ54">
        <f>8*10^(-9)</f>
        <v>8.0000000000000005E-9</v>
      </c>
    </row>
    <row r="55" spans="4:43" x14ac:dyDescent="0.3">
      <c r="D55" t="s">
        <v>18</v>
      </c>
      <c r="E55">
        <f>6*10^(-6)</f>
        <v>6.0000000000000002E-6</v>
      </c>
      <c r="P55" t="s">
        <v>18</v>
      </c>
      <c r="Q55">
        <v>0.01</v>
      </c>
      <c r="W55" t="s">
        <v>18</v>
      </c>
      <c r="X55">
        <f>9*10^(-8)</f>
        <v>8.9999999999999999E-8</v>
      </c>
      <c r="AG55" t="s">
        <v>22</v>
      </c>
      <c r="AH55">
        <v>0.75</v>
      </c>
      <c r="AP55" t="s">
        <v>23</v>
      </c>
      <c r="AQ55">
        <v>0.93</v>
      </c>
    </row>
    <row r="56" spans="4:43" x14ac:dyDescent="0.3">
      <c r="D56" t="s">
        <v>21</v>
      </c>
      <c r="E56">
        <f>4*10^(-5)</f>
        <v>4.0000000000000003E-5</v>
      </c>
      <c r="P56" t="s">
        <v>21</v>
      </c>
      <c r="Q56">
        <v>0.21</v>
      </c>
      <c r="W56" t="s">
        <v>21</v>
      </c>
      <c r="X56">
        <f>2.9*10^(-10)</f>
        <v>2.8999999999999998E-10</v>
      </c>
      <c r="AG56" t="s">
        <v>23</v>
      </c>
      <c r="AH56">
        <v>0.04</v>
      </c>
      <c r="AP56" t="s">
        <v>19</v>
      </c>
      <c r="AQ56">
        <v>2E-3</v>
      </c>
    </row>
    <row r="57" spans="4:43" x14ac:dyDescent="0.3">
      <c r="D57" t="s">
        <v>22</v>
      </c>
      <c r="E57">
        <f>8*10^(-8)</f>
        <v>8.0000000000000002E-8</v>
      </c>
      <c r="P57" t="s">
        <v>22</v>
      </c>
      <c r="Q57">
        <v>0.09</v>
      </c>
      <c r="W57" t="s">
        <v>22</v>
      </c>
      <c r="X57">
        <f>1.2*10^(-9)</f>
        <v>1.2E-9</v>
      </c>
      <c r="AG57" t="s">
        <v>19</v>
      </c>
      <c r="AH57">
        <v>0.2</v>
      </c>
      <c r="AP57" t="s">
        <v>24</v>
      </c>
      <c r="AQ57">
        <v>2E-3</v>
      </c>
    </row>
    <row r="58" spans="4:43" x14ac:dyDescent="0.3">
      <c r="D58" t="s">
        <v>23</v>
      </c>
      <c r="E58">
        <f>4*10^(-5)</f>
        <v>4.0000000000000003E-5</v>
      </c>
      <c r="P58" t="s">
        <v>23</v>
      </c>
      <c r="Q58">
        <f>9*10^(-4)</f>
        <v>9.0000000000000008E-4</v>
      </c>
      <c r="W58" t="s">
        <v>23</v>
      </c>
      <c r="X58">
        <v>0.01</v>
      </c>
      <c r="AG58" t="s">
        <v>24</v>
      </c>
      <c r="AH58">
        <v>0.43</v>
      </c>
      <c r="AP58" t="s">
        <v>25</v>
      </c>
      <c r="AQ58">
        <f>9*10^(-5)</f>
        <v>9.0000000000000006E-5</v>
      </c>
    </row>
    <row r="59" spans="4:43" x14ac:dyDescent="0.3">
      <c r="D59" t="s">
        <v>19</v>
      </c>
      <c r="E59">
        <v>0.32</v>
      </c>
      <c r="P59" t="s">
        <v>19</v>
      </c>
      <c r="Q59">
        <f>4*10^(-5)</f>
        <v>4.0000000000000003E-5</v>
      </c>
      <c r="W59" t="s">
        <v>19</v>
      </c>
      <c r="X59">
        <v>0.99</v>
      </c>
      <c r="AG59" t="s">
        <v>25</v>
      </c>
      <c r="AH59">
        <v>0.22</v>
      </c>
      <c r="AP59" t="s">
        <v>20</v>
      </c>
      <c r="AQ59">
        <v>3.0000000000000001E-3</v>
      </c>
    </row>
    <row r="60" spans="4:43" x14ac:dyDescent="0.3">
      <c r="D60" t="s">
        <v>24</v>
      </c>
      <c r="E60">
        <v>0.11</v>
      </c>
      <c r="P60" t="s">
        <v>24</v>
      </c>
      <c r="Q60">
        <f>1*10^(-4)</f>
        <v>1E-4</v>
      </c>
      <c r="W60" t="s">
        <v>24</v>
      </c>
      <c r="X60">
        <v>0.22</v>
      </c>
      <c r="AG60" t="s">
        <v>20</v>
      </c>
      <c r="AH60">
        <v>0.65</v>
      </c>
      <c r="AP60" t="s">
        <v>26</v>
      </c>
      <c r="AQ60">
        <v>3.0000000000000001E-3</v>
      </c>
    </row>
    <row r="61" spans="4:43" x14ac:dyDescent="0.3">
      <c r="D61" t="s">
        <v>25</v>
      </c>
      <c r="E61">
        <v>0.51</v>
      </c>
      <c r="P61" t="s">
        <v>25</v>
      </c>
      <c r="Q61">
        <f>6*10^(-4)</f>
        <v>6.0000000000000006E-4</v>
      </c>
      <c r="W61" t="s">
        <v>25</v>
      </c>
      <c r="X61">
        <v>0.61</v>
      </c>
      <c r="AG61" t="s">
        <v>26</v>
      </c>
      <c r="AH61">
        <v>0.65</v>
      </c>
      <c r="AP61" t="s">
        <v>27</v>
      </c>
      <c r="AQ61">
        <v>2.0000000000000001E-4</v>
      </c>
    </row>
    <row r="62" spans="4:43" x14ac:dyDescent="0.3">
      <c r="D62" t="s">
        <v>20</v>
      </c>
      <c r="E62">
        <v>4.0000000000000001E-3</v>
      </c>
      <c r="P62" t="s">
        <v>20</v>
      </c>
      <c r="Q62">
        <v>0.08</v>
      </c>
      <c r="W62" t="s">
        <v>20</v>
      </c>
      <c r="X62">
        <v>0.01</v>
      </c>
      <c r="AG62" t="s">
        <v>27</v>
      </c>
      <c r="AH62">
        <v>0.54</v>
      </c>
      <c r="AP62" t="s">
        <v>28</v>
      </c>
      <c r="AQ62">
        <v>0.75</v>
      </c>
    </row>
    <row r="63" spans="4:43" x14ac:dyDescent="0.3">
      <c r="D63" t="s">
        <v>26</v>
      </c>
      <c r="E63">
        <v>1.9E-2</v>
      </c>
      <c r="P63" t="s">
        <v>26</v>
      </c>
      <c r="Q63">
        <v>0.46</v>
      </c>
      <c r="W63" t="s">
        <v>26</v>
      </c>
      <c r="X63">
        <v>2.0000000000000001E-4</v>
      </c>
      <c r="AG63" t="s">
        <v>28</v>
      </c>
      <c r="AH63">
        <v>0.67</v>
      </c>
      <c r="AP63" t="s">
        <v>29</v>
      </c>
      <c r="AQ63">
        <v>0.44</v>
      </c>
    </row>
    <row r="64" spans="4:43" x14ac:dyDescent="0.3">
      <c r="D64" t="s">
        <v>27</v>
      </c>
      <c r="E64">
        <v>4.0000000000000002E-4</v>
      </c>
      <c r="P64" t="s">
        <v>27</v>
      </c>
      <c r="Q64">
        <v>0.24</v>
      </c>
      <c r="W64" t="s">
        <v>27</v>
      </c>
      <c r="X64">
        <v>1E-3</v>
      </c>
      <c r="AG64" t="s">
        <v>29</v>
      </c>
      <c r="AH64">
        <v>0.18</v>
      </c>
      <c r="AP64" t="s">
        <v>31</v>
      </c>
      <c r="AQ64">
        <v>0.24</v>
      </c>
    </row>
    <row r="65" spans="4:34" x14ac:dyDescent="0.3">
      <c r="D65" t="s">
        <v>28</v>
      </c>
      <c r="E65">
        <v>0.6</v>
      </c>
      <c r="P65" t="s">
        <v>28</v>
      </c>
      <c r="Q65">
        <v>0.25</v>
      </c>
      <c r="W65" t="s">
        <v>28</v>
      </c>
      <c r="X65">
        <v>0.2</v>
      </c>
      <c r="AG65" t="s">
        <v>31</v>
      </c>
      <c r="AH65">
        <v>0.74</v>
      </c>
    </row>
    <row r="66" spans="4:34" x14ac:dyDescent="0.3">
      <c r="D66" t="s">
        <v>29</v>
      </c>
      <c r="E66">
        <v>0.72</v>
      </c>
      <c r="P66" t="s">
        <v>29</v>
      </c>
      <c r="Q66">
        <v>0.72</v>
      </c>
      <c r="W66" t="s">
        <v>29</v>
      </c>
      <c r="X66">
        <v>0.59</v>
      </c>
    </row>
    <row r="67" spans="4:34" x14ac:dyDescent="0.3">
      <c r="D67" t="s">
        <v>31</v>
      </c>
      <c r="E67">
        <v>0.33</v>
      </c>
      <c r="P67" t="s">
        <v>31</v>
      </c>
      <c r="Q67">
        <v>0.53</v>
      </c>
      <c r="W67" t="s">
        <v>31</v>
      </c>
      <c r="X67">
        <v>0.37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NT2RepCT 0 %</vt:lpstr>
      <vt:lpstr>DMSA 0.2 %</vt:lpstr>
      <vt:lpstr>DMSA 1%</vt:lpstr>
      <vt:lpstr>DMSA 5%</vt:lpstr>
      <vt:lpstr>DMSA 10%</vt:lpstr>
      <vt:lpstr>DMSA 20%</vt:lpstr>
      <vt:lpstr>anova p-values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Greco</dc:creator>
  <cp:lastModifiedBy>Gabriele Greco</cp:lastModifiedBy>
  <dcterms:created xsi:type="dcterms:W3CDTF">2015-06-05T18:17:20Z</dcterms:created>
  <dcterms:modified xsi:type="dcterms:W3CDTF">2023-11-06T15:18:44Z</dcterms:modified>
</cp:coreProperties>
</file>